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CUENTA JULIO\"/>
    </mc:Choice>
  </mc:AlternateContent>
  <bookViews>
    <workbookView xWindow="0" yWindow="0" windowWidth="19440" windowHeight="7755" tabRatio="809"/>
  </bookViews>
  <sheets>
    <sheet name="CONTRATOS PRESTAC SERVIC 2016" sheetId="19" r:id="rId1"/>
  </sheets>
  <definedNames>
    <definedName name="_xlnm._FilterDatabase" localSheetId="0" hidden="1">'CONTRATOS PRESTAC SERVIC 2016'!$A$4:$AI$32</definedName>
    <definedName name="_xlnm.Print_Area" localSheetId="0">'CONTRATOS PRESTAC SERVIC 2016'!$A$1:$AI$63</definedName>
    <definedName name="CONTRATO" localSheetId="0">'CONTRATOS PRESTAC SERVIC 2016'!#REF!</definedName>
    <definedName name="CONTRATO">#REF!</definedName>
    <definedName name="DATOS" localSheetId="0">'CONTRATOS PRESTAC SERVIC 2016'!#REF!</definedName>
    <definedName name="DATOS">#REF!</definedName>
    <definedName name="TERCERO" localSheetId="0">'CONTRATOS PRESTAC SERVIC 2016'!#REF!</definedName>
    <definedName name="TERCERO">#REF!</definedName>
    <definedName name="tipoc" localSheetId="0">#REF!</definedName>
    <definedName name="tipoc">#REF!</definedName>
    <definedName name="Z_03B8CA49_554E_4436_87F8_EAB83D53631B_.wvu.PrintArea" localSheetId="0" hidden="1">'CONTRATOS PRESTAC SERVIC 2016'!#REF!</definedName>
    <definedName name="Z_03B8CA49_554E_4436_87F8_EAB83D53631B_.wvu.PrintTitles" localSheetId="0" hidden="1">'CONTRATOS PRESTAC SERVIC 2016'!#REF!,'CONTRATOS PRESTAC SERVIC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32" i="19" l="1"/>
  <c r="AA20" i="19" l="1"/>
  <c r="Y20" i="19"/>
  <c r="AH20" i="19" s="1"/>
  <c r="AA19" i="19"/>
  <c r="Y19" i="19"/>
  <c r="AH19" i="19" s="1"/>
  <c r="AA18" i="19"/>
  <c r="Y18" i="19"/>
  <c r="AH18" i="19" s="1"/>
  <c r="AA17" i="19" l="1"/>
  <c r="Y17" i="19"/>
  <c r="AH17" i="19" s="1"/>
  <c r="AA16" i="19"/>
  <c r="Y16" i="19"/>
  <c r="AH16" i="19" s="1"/>
  <c r="AA15" i="19" l="1"/>
  <c r="AA14" i="19"/>
  <c r="AA13" i="19"/>
  <c r="AA12" i="19"/>
  <c r="AA11" i="19"/>
  <c r="AA10" i="19"/>
  <c r="AA9" i="19"/>
  <c r="AA8" i="19"/>
  <c r="AA7" i="19"/>
  <c r="Y15" i="19"/>
  <c r="AH15" i="19" s="1"/>
  <c r="Y14" i="19"/>
  <c r="AH14" i="19" s="1"/>
  <c r="Y13" i="19"/>
  <c r="AH13" i="19" s="1"/>
  <c r="Y12" i="19"/>
  <c r="AH12" i="19" s="1"/>
  <c r="Y11" i="19"/>
  <c r="AH11" i="19" s="1"/>
  <c r="Y10" i="19"/>
  <c r="AH10" i="19" s="1"/>
  <c r="Y9" i="19"/>
  <c r="AH9" i="19" s="1"/>
  <c r="Y8" i="19"/>
  <c r="AH8" i="19" s="1"/>
  <c r="Y7" i="19"/>
  <c r="AH7" i="19" s="1"/>
  <c r="AA6" i="19" l="1"/>
  <c r="AA5" i="19"/>
  <c r="AH6" i="19"/>
  <c r="Y5" i="19"/>
  <c r="AH5" i="19" s="1"/>
</calcChain>
</file>

<file path=xl/sharedStrings.xml><?xml version="1.0" encoding="utf-8"?>
<sst xmlns="http://schemas.openxmlformats.org/spreadsheetml/2006/main" count="463" uniqueCount="221">
  <si>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</si>
  <si>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</si>
  <si>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</si>
  <si>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</si>
  <si>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</si>
  <si>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</si>
  <si>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</si>
  <si>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</si>
  <si>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</si>
  <si>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</si>
  <si>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</si>
  <si>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</si>
  <si>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</si>
  <si>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</si>
  <si>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</si>
  <si>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</si>
  <si>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</si>
  <si>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</si>
  <si>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</si>
  <si>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CARGO</t>
  </si>
  <si>
    <t>ESTADO DEL CONTRATO</t>
  </si>
  <si>
    <t>EN EJECUCIÓN</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</si>
  <si>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</si>
  <si>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</si>
  <si>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</si>
  <si>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</si>
  <si>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</si>
  <si>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</si>
  <si>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</si>
  <si>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</si>
  <si>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</si>
  <si>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NATURAL</t>
  </si>
  <si>
    <t>No. REGISTRO PRESUPUESTAL</t>
  </si>
  <si>
    <t>FECHA DE ADICIÓN O PRÓRROGA</t>
  </si>
  <si>
    <t>FECHA DE LIQUIDACIÓN</t>
  </si>
  <si>
    <t>cb-cd-02-2016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</si>
  <si>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</si>
  <si>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</si>
  <si>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</si>
  <si>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Servicios Profesionales </t>
  </si>
  <si>
    <t>WILSON RUIZ OREJUELA</t>
  </si>
  <si>
    <t xml:space="preserve">YASMINA GRACIELA ARAUJO RORIGUEZ
</t>
  </si>
  <si>
    <t> 51.552.857</t>
  </si>
  <si>
    <t>SANDRA MILENA CÁCERES GONZÁLEZ</t>
  </si>
  <si>
    <t>SUBDIRECTORA DE CONTRATACIÓN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</si>
  <si>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</si>
  <si>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</si>
  <si>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</si>
  <si>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</si>
  <si>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</si>
  <si>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</si>
  <si>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</si>
  <si>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</si>
  <si>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</si>
  <si>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</si>
  <si>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</si>
  <si>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</si>
  <si>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</si>
  <si>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</si>
  <si>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</si>
  <si>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</si>
  <si>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</si>
  <si>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</si>
  <si>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</si>
  <si>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</si>
  <si>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</si>
  <si>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</si>
  <si>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</si>
  <si>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</si>
  <si>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</si>
  <si>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Prestar los servicios profesionales a la Dirección de Hábitat y Ambiente de la Controlaría de Bogotá, D.C., en desarrollo de los temas técnicos ambientales relacionados con el proceso auditor en cumplimiento del PAD 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</si>
  <si>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</si>
  <si>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AMAIDA PALACIOS JAIMES</t>
  </si>
  <si>
    <t>ERIKA VIVIANA GARZÓN ZAMORA</t>
  </si>
  <si>
    <t>NASLY JANETH CASTRO CAMARGO</t>
  </si>
  <si>
    <t>CÉSAR GERMÁN ESPINOSA MONTAÑA</t>
  </si>
  <si>
    <t>LUZ HELENA BUITRAGO FRANCO</t>
  </si>
  <si>
    <t>PEDRO LUIS SOLER MONGUE</t>
  </si>
  <si>
    <t>WILLY DAVID CALDERÓN CAMARGO</t>
  </si>
  <si>
    <t>ANYI TATIANA FORERO MARTIN</t>
  </si>
  <si>
    <t>GINNA MARCELA BONILLA</t>
  </si>
  <si>
    <t> 52427543</t>
  </si>
  <si>
    <t>Honorarios Entidad</t>
  </si>
  <si>
    <t>Fortalecimiento de la Capacidad Institucional para un Control Fiscal Efectivo y Transparente</t>
  </si>
  <si>
    <t>MÓNICA MARCELA QUINTERO GIRALDO</t>
  </si>
  <si>
    <t>SORAYA ASTRID MURCIA QUINTERO</t>
  </si>
  <si>
    <t>JOHANA CEPEDA AMARIS</t>
  </si>
  <si>
    <t>JEFE OFICINA ASESORA DE COMUNICACIONES</t>
  </si>
  <si>
    <t>DIRECTORA SECTOR SALUD</t>
  </si>
  <si>
    <t>DIRECTORA HÁBITATY AMBIENTE</t>
  </si>
  <si>
    <t>DIRECCIÓN SECTOR SALUD</t>
  </si>
  <si>
    <t>SUBDIRECCIÓN DE SERVICIOS GENERALES</t>
  </si>
  <si>
    <t>DIRECCIÓN SECTOR HÁBITAT Y AMBIENTE</t>
  </si>
  <si>
    <t>OFICINA ASESORA DE COMUNICACIONES</t>
  </si>
  <si>
    <t>Chocontá</t>
  </si>
  <si>
    <t>Boyacá</t>
  </si>
  <si>
    <t>Paipa</t>
  </si>
  <si>
    <t>Bogotá.</t>
  </si>
  <si>
    <t>Risaralda</t>
  </si>
  <si>
    <t xml:space="preserve">Santa Rosa de Cabal  </t>
  </si>
  <si>
    <t>España</t>
  </si>
  <si>
    <t>Palma de Mallorca</t>
  </si>
  <si>
    <t>Abrego</t>
  </si>
  <si>
    <t xml:space="preserve">Norte de Santander </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</si>
  <si>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</si>
  <si>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</si>
  <si>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</si>
  <si>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</si>
  <si>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</si>
  <si>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</si>
  <si>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</si>
  <si>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</si>
  <si>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</si>
  <si>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</si>
  <si>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</si>
  <si>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</si>
  <si>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</si>
  <si>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</si>
  <si>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</si>
  <si>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</si>
  <si>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</si>
  <si>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</si>
  <si>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</si>
  <si>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</si>
  <si>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</si>
  <si>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</si>
  <si>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CB-CD-24-2016</t>
  </si>
  <si>
    <t>Prestar los servicios profesionales y especializados en medicina laboral a la Contraloría de Bogotá, D.C., en desarrollo del Sistema de Gestión de la Seguridad y Salud en el Trabajo/SG-SST y en forma interdisciplinaria en la Subdirección de Bienestar Social.</t>
  </si>
  <si>
    <t>CAROLINA FERNANDA GARROTE WILCHES</t>
  </si>
  <si>
    <t>Profesional en Médicina
Especialización en salud Ocupacional
Especialización en Derecho Laboral y Sistema de Seguridad Social
Maestría en Salud Ocupacional y Ambiental</t>
  </si>
  <si>
    <t>Prestación de servicios como médico especializado en medicina laboral a la Contraloría de Bogotá, D.C., en desarrollo del Sistema de Gestión de la Seguridad y Salud en el Trabajo/SG-SST y en forma interdisciplinaria en la Subdirección de Bienestar Social.</t>
  </si>
  <si>
    <t>SUBDIRECCIÓN DE BIENESTAR SOCIAL</t>
  </si>
  <si>
    <t>Salud Ocupacional</t>
  </si>
  <si>
    <t>GLORIA ALEXANDRA MORENO BRICEÑO</t>
  </si>
  <si>
    <t>SUBDIRECTORA DE BIENESTAR SOCIAL</t>
  </si>
  <si>
    <t>CB-CD-26-2016</t>
  </si>
  <si>
    <t>HEDDER ALEJANDRO VALLEJO FRANCO</t>
  </si>
  <si>
    <t>Bachiller Académico
Ocho (8) semestres de Ingeniería Industrial</t>
  </si>
  <si>
    <t>DIRECTORIO CONTRATISTAS DE PRESTACIÓN DE SERVICIOS PROFESIONALES Y DE APOYO A LA GESTIÓN 2016</t>
  </si>
  <si>
    <t>FECHA INICIO SUSPENSIÓN: 08-03-2016 (por 8 días calendario) hasta el 15-03-2016.
FECHA DE REINICIACIÓN: 16-03-2016
NUEVA FECHA DE TERMINACIÓN 12-07-2016</t>
  </si>
  <si>
    <t>TOTAL</t>
  </si>
  <si>
    <t>CB-CD-29-2016</t>
  </si>
  <si>
    <t>HILDA MARÍA BARRAGÁN APONTE</t>
  </si>
  <si>
    <t>San Juan de Río Seco</t>
  </si>
  <si>
    <t>IGNACIO MANUEL EPINAYU PUSHAINA</t>
  </si>
  <si>
    <t>CB-CD-30-2016</t>
  </si>
  <si>
    <t>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</si>
  <si>
    <t>La Guajira</t>
  </si>
  <si>
    <t>Uribia</t>
  </si>
  <si>
    <t>CECILIA CHÁVEZ ROMERO</t>
  </si>
  <si>
    <t>CB-CD-36-2016</t>
  </si>
  <si>
    <t>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</si>
  <si>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</si>
  <si>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Bachiller Académido</t>
  </si>
  <si>
    <t>Prestación de Servicios de apoyo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</si>
  <si>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Décimo semestre de Ciencias de la Información Bibliotecología y Archivística</t>
  </si>
  <si>
    <t>Bibliotecóloga y Archivística, especialización en sistemas de la información y gerencia de documentos.</t>
  </si>
  <si>
    <t xml:space="preserve">31 31-Servicios Profesionales </t>
  </si>
  <si>
    <t>CB- CD 42-2016</t>
  </si>
  <si>
    <t xml:space="preserve">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</si>
  <si>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Luis Alfonso Colmenares Rodriguez</t>
  </si>
  <si>
    <t>Villa Nueva</t>
  </si>
  <si>
    <t xml:space="preserve">Contador Pùblico con especialización en Gestión Publica y Finanza Públicas y Magister en Administración Pública </t>
  </si>
  <si>
    <t xml:space="preserve">CONTRALORA AUXILIAR - SUBDIRECCCION DE CAPACITACION - SUBDIRECCION FINANCIERA </t>
  </si>
  <si>
    <t>CARMEN SOFIA PRIETO DUEÑAS
YAMILE MEDINA MEDINA
DARIO GIRALDO VELASQUEZ</t>
  </si>
  <si>
    <t>CB C043-2016</t>
  </si>
  <si>
    <t>Prestación de servicios de Asesoría y Acompañamiento en la adopción del Marco Conceptual para la Preparación y Presentación de Información Financiera y las Normas para el Reconocimiento, Medición, Revelación y Presentación  de los Hechos Económicos durante el Período de Preparación  Obligatoria  previsto  en la Resolución  533 de 2015, expedida por la Contaduría General de la Nación, mediante la cual se adopta el Marco Normativo aplicable a las Entidades de Gobierno, basado en las NICSP al interior de la Contraloría de Bogotá y para la preparación del Plan de Auditoría especial para el seguimiento al cronograma que deben adelantar los sujetos vigilados en el período de preparación obligatoria</t>
  </si>
  <si>
    <t>HERNANDO FERNEY MARIN RODRIGUEZ</t>
  </si>
  <si>
    <t>Tolima</t>
  </si>
  <si>
    <t>Chaparral</t>
  </si>
  <si>
    <t xml:space="preserve">Contador Pùblico con especialización en Financial Mangment Specialist, Especializacion en Gobierno, Gerencia y Magister en Gobierno y Políticas Publicas </t>
  </si>
  <si>
    <t>CB-CD-046-2016</t>
  </si>
  <si>
    <t xml:space="preserve">Contratar la prestación de servicios profesionales para realizar el apoyo especializado para el mantenimiento y ajustes a los módulos de almacén e inventarios SAE-SAI que forman el Sistema de Información SI-CAPITAL de acuerdo con los requerimientos solicitados y priorizados por la Controlaría de Bogotá.
</t>
  </si>
  <si>
    <t xml:space="preserve">Sergio Alfonso Rodriguez Guerrero </t>
  </si>
  <si>
    <t>Cucutá</t>
  </si>
  <si>
    <t>Ingeniero de Sistemas con especializacion en Seguridad en Redes Y Gestión Tecnologica</t>
  </si>
  <si>
    <t>DIRECCIÓN DE TECNOLOGÍAS DE LA INFORMACIÓN Y LAS COMUNICACIONES</t>
  </si>
  <si>
    <t>ADRIANA DEL PILAR GUERRA MARTÍNEZ</t>
  </si>
  <si>
    <t>DIRECTORA DE TECNOLOGÍAS DE LA INFORMACIÓN Y LAS COMUNICACIONES</t>
  </si>
  <si>
    <t>CB-CD-048-2016</t>
  </si>
  <si>
    <t>Contratar la prestación de Servicios Profesionales para realizar el apoyo especializado para el mantenimiento y ajustes de los Módulos de Presupuesto ¿PREDIS-, Contabilidad ¿LIMAY- y Tesorería ¿OPGET, que conforman  el Sistema de Información SI-CAPITAL de acuerdo con los requerimientos solicitados y priorizados por la Contraloría de Bogotá, D.C.</t>
  </si>
  <si>
    <t>DIANA GISELLE CARO MORENO</t>
  </si>
  <si>
    <t>46.676.852 </t>
  </si>
  <si>
    <t>Chiquinquira</t>
  </si>
  <si>
    <t>Ingeniera de Sistema con Especializacion en Diseño de Multimedia</t>
  </si>
  <si>
    <t>CB-CD-049-2016</t>
  </si>
  <si>
    <t>Contratar la prestación de Servicios Profesionales para apoyar a la Dirección de Tecnologías de la Información y las Comunicaciones, en el apoyo especializado para el mantenimiento y ajustes al Módulo de Nómina ¿PERNO- del Sistema de Información SI-CAPITAL de acuerdo con los requerimientos solicitados y priorizados por la Contraloría de Bogotá, D.C</t>
  </si>
  <si>
    <t>JAIME ALBERTO VERA ROJAS</t>
  </si>
  <si>
    <t>13.495.039 </t>
  </si>
  <si>
    <t xml:space="preserve">Villa del Rosario </t>
  </si>
  <si>
    <t xml:space="preserve">Ingeniero de Sistemas </t>
  </si>
  <si>
    <t>CB-CD-047-2016</t>
  </si>
  <si>
    <t>Contratar la Prestación de servicios profesionales para realizar el apoyo especializado en la definición de los diferentes flujos de información e integración de los módulos de SI CAPITAL instalados en la Controlaría de Bogotá, para la implementación de las Normas Internacionales Contables para el Sector Público NICSP.</t>
  </si>
  <si>
    <t xml:space="preserve">Lorena Jeisel Arias Pinzon 
</t>
  </si>
  <si>
    <t xml:space="preserve">Ingeniera de Sistemas  </t>
  </si>
  <si>
    <t xml:space="preserve">TERMINADO </t>
  </si>
  <si>
    <t>Fecha de corte: 30 de junio de 2016</t>
  </si>
  <si>
    <t>CB-CD-055-2016</t>
  </si>
  <si>
    <t>EDGAR ALBERTO MEDINA SILVA</t>
  </si>
  <si>
    <t xml:space="preserve">Boyaca </t>
  </si>
  <si>
    <t>Tunja</t>
  </si>
  <si>
    <t xml:space="preserve">Abogado </t>
  </si>
  <si>
    <t xml:space="preserve">Contratar los servicios profesionales -abogados- para que adelanten los procesos de responsabilidad fiscal que se tramitan en la Contraloría de Bogotá y así evitar que se presente los fenómenos jurídicos de la prescripción y de la caducidad. Todo ello conforme al reparto que le sea asignado. </t>
  </si>
  <si>
    <t>eams14_1@hotmail.com</t>
  </si>
  <si>
    <t>LUIS GUILLERMO RAMOS VERGARA</t>
  </si>
  <si>
    <t>SUBDIRECCIÓN DE RESPONSABILIDAD FISCAL</t>
  </si>
  <si>
    <t>CB-CD-056-2016</t>
  </si>
  <si>
    <t>Contratar los servicios profesionales -abogados- para que adelanten los procesos de responsabilidad fiscal que se tramitan en la Contraloría de Bogotá y así evitar que se presente los fenómenos jurídicos de la prescripción y de la caducidad. Todo ello conforme al reparto que le sea asignado.</t>
  </si>
  <si>
    <t>VASCO JAVIER GUEVARA GONZALES</t>
  </si>
  <si>
    <t>Bogota D.C</t>
  </si>
  <si>
    <t>vascoguevara20@gmail.com</t>
  </si>
  <si>
    <t xml:space="preserve">NATURAL </t>
  </si>
  <si>
    <t>CB-CD-057-2016</t>
  </si>
  <si>
    <t>LUZ PAOLA MELO COY</t>
  </si>
  <si>
    <t>Abogado</t>
  </si>
  <si>
    <t>paojuridica@outlook.com</t>
  </si>
  <si>
    <t>CB-CD-058-2016</t>
  </si>
  <si>
    <t>ODUBER ALEXIS RAMIREZ ARENAS</t>
  </si>
  <si>
    <t>Garagoa</t>
  </si>
  <si>
    <t>alexisramirezarenas@hotmail.com</t>
  </si>
  <si>
    <t>04-08-2016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</si>
</sst>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0.0"/>
    <numFmt numFmtId="169" formatCode="_-&quot;$&quot;* #,##0_-;\-&quot;$&quot;* #,##0_-;_-&quot;$&quot;* &quot;-&quot;??_-;_-@_-"/>
    <numFmt numFmtId="170" formatCode="_([$$-240A]\ * #,##0_);_([$$-240A]\ * \(#,##0\);_([$$-240A]\ * &quot;-&quot;??_);_(@_)"/>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sz val="10"/>
      <name val="Arial"/>
      <family val="2"/>
    </font>
    <font>
      <sz val="12"/>
      <name val="Arial"/>
      <family val="2"/>
    </font>
    <font>
      <u/>
      <sz val="10"/>
      <color theme="10"/>
      <name val="Arial"/>
      <family val="2"/>
    </font>
    <font>
      <u/>
      <sz val="10"/>
      <name val="Arial"/>
      <family val="2"/>
    </font>
    <font>
      <b/>
      <sz val="11"/>
      <name val="Arial"/>
      <family val="2"/>
    </font>
    <font>
      <sz val="8"/>
      <color rgb="FF3D3D3D"/>
      <name val="Arial"/>
      <family val="2"/>
    </font>
    <font>
      <sz val="10"/>
      <color theme="1"/>
      <name val="Arial"/>
      <family val="2"/>
    </font>
    <font>
      <sz val="12"/>
      <color theme="1"/>
      <name val="Calibri"/>
      <family val="2"/>
      <scheme val="minor"/>
    </font>
    <font>
      <sz val="11"/>
      <name val="Calibri"/>
      <family val="2"/>
      <charset val="1"/>
      <scheme val="minor"/>
    </font>
    <font>
      <sz val="12"/>
      <name val="Calibri"/>
      <family val="2"/>
      <scheme val="minor"/>
    </font>
    <font>
      <u/>
      <sz val="11"/>
      <name val="Calibri"/>
      <family val="2"/>
      <charset val="1"/>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4" fillId="20" borderId="13" applyNumberFormat="0" applyAlignment="0" applyProtection="0"/>
    <xf numFmtId="0" fontId="15" fillId="21" borderId="14" applyNumberFormat="0" applyAlignment="0" applyProtection="0"/>
    <xf numFmtId="0" fontId="16" fillId="0" borderId="15" applyNumberFormat="0" applyFill="0" applyAlignment="0" applyProtection="0"/>
    <xf numFmtId="0" fontId="17" fillId="0" borderId="0" applyNumberForma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8" fillId="28" borderId="13" applyNumberFormat="0" applyAlignment="0" applyProtection="0"/>
    <xf numFmtId="0" fontId="19" fillId="29"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30" borderId="0" applyNumberFormat="0" applyBorder="0" applyAlignment="0" applyProtection="0"/>
    <xf numFmtId="0" fontId="6" fillId="0" borderId="0"/>
    <xf numFmtId="0" fontId="5" fillId="0" borderId="0"/>
    <xf numFmtId="0" fontId="8" fillId="31" borderId="16" applyNumberFormat="0" applyFont="0" applyAlignment="0" applyProtection="0"/>
    <xf numFmtId="0" fontId="5" fillId="31" borderId="16" applyNumberFormat="0" applyFont="0" applyAlignment="0" applyProtection="0"/>
    <xf numFmtId="0" fontId="21" fillId="20" borderId="1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17" fillId="0" borderId="19" applyNumberFormat="0" applyFill="0" applyAlignment="0" applyProtection="0"/>
    <xf numFmtId="0" fontId="26" fillId="0" borderId="20" applyNumberFormat="0" applyFill="0" applyAlignment="0" applyProtection="0"/>
    <xf numFmtId="164" fontId="6" fillId="0" borderId="0" applyFont="0" applyFill="0" applyBorder="0" applyAlignment="0" applyProtection="0"/>
    <xf numFmtId="0" fontId="6"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3" fillId="0" borderId="0" applyNumberFormat="0" applyFill="0" applyBorder="0" applyAlignment="0" applyProtection="0"/>
    <xf numFmtId="44" fontId="34" fillId="0" borderId="0" applyFont="0" applyFill="0" applyBorder="0" applyAlignment="0" applyProtection="0"/>
    <xf numFmtId="0" fontId="36" fillId="0" borderId="0" applyNumberFormat="0" applyFill="0" applyBorder="0" applyAlignment="0" applyProtection="0"/>
    <xf numFmtId="0" fontId="1" fillId="0" borderId="0"/>
    <xf numFmtId="0" fontId="6" fillId="0" borderId="0"/>
  </cellStyleXfs>
  <cellXfs count="180">
    <xf numFmtId="0" fontId="0" fillId="0" borderId="0" xfId="0"/>
    <xf numFmtId="0" fontId="7" fillId="0" borderId="0"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xf>
    <xf numFmtId="1" fontId="7" fillId="0" borderId="0" xfId="32" applyNumberFormat="1" applyFont="1" applyBorder="1" applyAlignment="1">
      <alignment horizontal="right"/>
    </xf>
    <xf numFmtId="0" fontId="7" fillId="0" borderId="0" xfId="0" applyFont="1" applyBorder="1" applyAlignment="1">
      <alignment horizontal="right"/>
    </xf>
    <xf numFmtId="1" fontId="7" fillId="0" borderId="0" xfId="32" applyNumberFormat="1" applyFont="1" applyBorder="1" applyAlignment="1">
      <alignment horizontal="center"/>
    </xf>
    <xf numFmtId="0" fontId="7" fillId="0" borderId="0" xfId="0" applyFont="1" applyFill="1" applyBorder="1" applyAlignment="1">
      <alignment horizontal="center"/>
    </xf>
    <xf numFmtId="165" fontId="7" fillId="0" borderId="0" xfId="0" applyNumberFormat="1" applyFont="1" applyFill="1" applyBorder="1" applyAlignment="1">
      <alignment horizontal="center" vertical="top"/>
    </xf>
    <xf numFmtId="166" fontId="7" fillId="0" borderId="0" xfId="32" applyNumberFormat="1" applyFont="1" applyBorder="1" applyAlignment="1">
      <alignment horizontal="right"/>
    </xf>
    <xf numFmtId="166" fontId="6" fillId="32" borderId="1" xfId="32" applyNumberFormat="1" applyFont="1" applyFill="1" applyBorder="1" applyAlignment="1" applyProtection="1">
      <alignment horizontal="center" vertical="top" wrapText="1"/>
    </xf>
    <xf numFmtId="0" fontId="6" fillId="32" borderId="1" xfId="0" applyFont="1" applyFill="1" applyBorder="1" applyAlignment="1">
      <alignment horizontal="justify" vertical="top" wrapText="1"/>
    </xf>
    <xf numFmtId="1" fontId="6" fillId="32" borderId="1" xfId="32" applyNumberFormat="1" applyFont="1" applyFill="1" applyBorder="1" applyAlignment="1" applyProtection="1">
      <alignment horizontal="center" vertical="top" wrapText="1"/>
    </xf>
    <xf numFmtId="0" fontId="6" fillId="32" borderId="1" xfId="0" applyFont="1" applyFill="1" applyBorder="1" applyAlignment="1">
      <alignment vertical="top" wrapText="1"/>
    </xf>
    <xf numFmtId="167" fontId="6" fillId="32" borderId="1" xfId="0" applyNumberFormat="1" applyFont="1" applyFill="1" applyBorder="1" applyAlignment="1" applyProtection="1">
      <alignment horizontal="center" vertical="top" wrapText="1"/>
    </xf>
    <xf numFmtId="0" fontId="6" fillId="32" borderId="1" xfId="0" applyFont="1" applyFill="1" applyBorder="1" applyAlignment="1">
      <alignment horizontal="center" vertical="top" wrapText="1"/>
    </xf>
    <xf numFmtId="166" fontId="6" fillId="32" borderId="1" xfId="32" applyNumberFormat="1" applyFont="1" applyFill="1" applyBorder="1" applyAlignment="1" applyProtection="1">
      <alignment horizontal="right" vertical="top" wrapText="1"/>
    </xf>
    <xf numFmtId="0" fontId="6" fillId="32" borderId="1" xfId="0" applyFont="1" applyFill="1" applyBorder="1" applyAlignment="1">
      <alignment horizontal="left" vertical="top" wrapText="1"/>
    </xf>
    <xf numFmtId="1" fontId="6" fillId="32" borderId="1" xfId="32" applyNumberFormat="1" applyFont="1" applyFill="1" applyBorder="1" applyAlignment="1" applyProtection="1">
      <alignment horizontal="right" vertical="top" wrapText="1"/>
    </xf>
    <xf numFmtId="0" fontId="6" fillId="32" borderId="1" xfId="0" applyNumberFormat="1" applyFont="1" applyFill="1" applyBorder="1" applyAlignment="1" applyProtection="1">
      <alignment horizontal="center" vertical="top" wrapText="1"/>
    </xf>
    <xf numFmtId="3" fontId="6" fillId="32" borderId="1" xfId="36" applyNumberFormat="1" applyFont="1" applyFill="1" applyBorder="1" applyAlignment="1">
      <alignment horizontal="left" vertical="top" wrapText="1"/>
    </xf>
    <xf numFmtId="0" fontId="7" fillId="0" borderId="0" xfId="0" applyFont="1" applyBorder="1" applyAlignment="1">
      <alignment horizontal="justify"/>
    </xf>
    <xf numFmtId="3" fontId="6" fillId="32" borderId="1" xfId="36" applyNumberFormat="1" applyFont="1" applyFill="1" applyBorder="1" applyAlignment="1">
      <alignment horizontal="justify" vertical="top" wrapText="1"/>
    </xf>
    <xf numFmtId="0" fontId="6" fillId="32" borderId="1" xfId="0" applyNumberFormat="1" applyFont="1" applyFill="1" applyBorder="1" applyAlignment="1" applyProtection="1">
      <alignment horizontal="justify" vertical="top" wrapText="1"/>
    </xf>
    <xf numFmtId="0" fontId="6" fillId="32" borderId="1" xfId="0" applyFont="1" applyFill="1" applyBorder="1" applyAlignment="1" applyProtection="1">
      <alignment horizontal="justify" vertical="top" wrapText="1"/>
      <protection locked="0"/>
    </xf>
    <xf numFmtId="1" fontId="6" fillId="32" borderId="1" xfId="0" applyNumberFormat="1" applyFont="1" applyFill="1" applyBorder="1" applyAlignment="1">
      <alignment horizontal="center" vertical="top" wrapText="1"/>
    </xf>
    <xf numFmtId="0" fontId="7" fillId="32" borderId="0" xfId="0" applyFont="1" applyFill="1" applyBorder="1"/>
    <xf numFmtId="167" fontId="6" fillId="32" borderId="1" xfId="0" applyNumberFormat="1" applyFont="1" applyFill="1" applyBorder="1" applyAlignment="1">
      <alignment horizontal="center" vertical="top" wrapText="1"/>
    </xf>
    <xf numFmtId="1" fontId="7" fillId="0" borderId="0" xfId="0" applyNumberFormat="1" applyFont="1" applyFill="1" applyBorder="1" applyAlignment="1">
      <alignment horizontal="center"/>
    </xf>
    <xf numFmtId="3" fontId="6" fillId="32" borderId="1" xfId="0" applyNumberFormat="1" applyFont="1" applyFill="1" applyBorder="1" applyAlignment="1">
      <alignment horizontal="center" vertical="top"/>
    </xf>
    <xf numFmtId="49" fontId="6" fillId="32" borderId="1" xfId="0" applyNumberFormat="1" applyFont="1" applyFill="1" applyBorder="1" applyAlignment="1">
      <alignment horizontal="justify" vertical="top" wrapText="1"/>
    </xf>
    <xf numFmtId="0" fontId="6" fillId="32" borderId="8" xfId="0" applyFont="1" applyFill="1" applyBorder="1" applyAlignment="1">
      <alignment vertical="top" wrapText="1"/>
    </xf>
    <xf numFmtId="0" fontId="29" fillId="32" borderId="0" xfId="0" applyFont="1" applyFill="1" applyBorder="1"/>
    <xf numFmtId="0" fontId="28" fillId="33" borderId="7" xfId="0" applyFont="1" applyFill="1" applyBorder="1" applyAlignment="1">
      <alignment horizontal="center" vertical="center" wrapText="1"/>
    </xf>
    <xf numFmtId="1" fontId="28" fillId="33" borderId="7" xfId="32" applyNumberFormat="1" applyFont="1" applyFill="1" applyBorder="1" applyAlignment="1">
      <alignment horizontal="center" vertical="center" wrapText="1"/>
    </xf>
    <xf numFmtId="167" fontId="27" fillId="32" borderId="1" xfId="0" applyNumberFormat="1" applyFont="1" applyFill="1" applyBorder="1" applyAlignment="1" applyProtection="1">
      <alignment horizontal="center" vertical="top" wrapText="1"/>
    </xf>
    <xf numFmtId="166" fontId="6" fillId="32" borderId="1" xfId="33" applyNumberFormat="1" applyFont="1" applyFill="1" applyBorder="1" applyAlignment="1">
      <alignment horizontal="right" vertical="top"/>
    </xf>
    <xf numFmtId="0" fontId="6" fillId="32" borderId="1" xfId="0" applyNumberFormat="1" applyFont="1" applyFill="1" applyBorder="1" applyAlignment="1" applyProtection="1">
      <alignment horizontal="left" vertical="top" wrapText="1"/>
    </xf>
    <xf numFmtId="165" fontId="7" fillId="32" borderId="0" xfId="0" applyNumberFormat="1" applyFont="1" applyFill="1" applyBorder="1" applyAlignment="1">
      <alignment horizontal="center" vertical="top"/>
    </xf>
    <xf numFmtId="0" fontId="7" fillId="32" borderId="1" xfId="0" applyFont="1" applyFill="1" applyBorder="1" applyAlignment="1">
      <alignment horizontal="center" vertical="top"/>
    </xf>
    <xf numFmtId="0" fontId="6" fillId="32" borderId="1" xfId="0" applyFont="1" applyFill="1" applyBorder="1" applyAlignment="1">
      <alignment horizontal="center" vertical="top"/>
    </xf>
    <xf numFmtId="0" fontId="7" fillId="0" borderId="0" xfId="0" applyFont="1" applyBorder="1" applyAlignment="1">
      <alignment horizontal="justify" vertical="center" wrapText="1"/>
    </xf>
    <xf numFmtId="167" fontId="6" fillId="32" borderId="1" xfId="0" applyNumberFormat="1" applyFont="1" applyFill="1" applyBorder="1" applyAlignment="1" applyProtection="1">
      <alignment horizontal="justify" vertical="top" wrapText="1"/>
      <protection locked="0"/>
    </xf>
    <xf numFmtId="167" fontId="7" fillId="0" borderId="0" xfId="0" applyNumberFormat="1" applyFont="1" applyFill="1" applyBorder="1" applyAlignment="1">
      <alignment horizontal="center" vertical="top"/>
    </xf>
    <xf numFmtId="166" fontId="6" fillId="32" borderId="1" xfId="33" applyNumberFormat="1" applyFont="1" applyFill="1" applyBorder="1" applyAlignment="1" applyProtection="1">
      <alignment horizontal="right" vertical="top" wrapText="1"/>
    </xf>
    <xf numFmtId="1" fontId="6"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6" fillId="32" borderId="1" xfId="0" applyNumberFormat="1" applyFont="1" applyFill="1" applyBorder="1" applyAlignment="1" applyProtection="1">
      <alignment horizontal="right" vertical="top" wrapText="1"/>
    </xf>
    <xf numFmtId="0" fontId="6" fillId="32" borderId="1" xfId="0" applyFont="1" applyFill="1" applyBorder="1" applyAlignment="1" applyProtection="1">
      <alignment horizontal="center" vertical="top" wrapText="1"/>
    </xf>
    <xf numFmtId="166" fontId="6" fillId="32" borderId="1" xfId="32" applyNumberFormat="1" applyFont="1" applyFill="1" applyBorder="1" applyAlignment="1">
      <alignment horizontal="right" vertical="top"/>
    </xf>
    <xf numFmtId="0" fontId="6" fillId="32" borderId="7" xfId="0" applyFont="1" applyFill="1" applyBorder="1" applyAlignment="1">
      <alignment horizontal="justify" vertical="top" wrapText="1"/>
    </xf>
    <xf numFmtId="0" fontId="32" fillId="32" borderId="1" xfId="0" applyFont="1" applyFill="1" applyBorder="1" applyAlignment="1">
      <alignment vertical="top"/>
    </xf>
    <xf numFmtId="0" fontId="0" fillId="32" borderId="1" xfId="0" applyFill="1" applyBorder="1" applyAlignment="1">
      <alignment horizontal="right" vertical="top"/>
    </xf>
    <xf numFmtId="1" fontId="6" fillId="32" borderId="1" xfId="0" applyNumberFormat="1" applyFont="1" applyFill="1" applyBorder="1" applyAlignment="1" applyProtection="1">
      <alignment horizontal="center" vertical="top" wrapText="1"/>
    </xf>
    <xf numFmtId="0" fontId="6"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6" fillId="32" borderId="1" xfId="0" applyFont="1" applyFill="1" applyBorder="1" applyAlignment="1" applyProtection="1">
      <alignment horizontal="center" vertical="top"/>
      <protection locked="0"/>
    </xf>
    <xf numFmtId="167" fontId="7"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30" fillId="32" borderId="1" xfId="0" applyFont="1" applyFill="1" applyBorder="1" applyAlignment="1">
      <alignment horizontal="center" vertical="top" wrapText="1"/>
    </xf>
    <xf numFmtId="49" fontId="6" fillId="32" borderId="1" xfId="0" applyNumberFormat="1" applyFont="1" applyFill="1" applyBorder="1" applyAlignment="1">
      <alignment horizontal="center" vertical="top" wrapText="1"/>
    </xf>
    <xf numFmtId="49" fontId="6" fillId="32" borderId="11" xfId="0" applyNumberFormat="1" applyFont="1" applyFill="1" applyBorder="1" applyAlignment="1">
      <alignment horizontal="justify" vertical="top" wrapText="1"/>
    </xf>
    <xf numFmtId="167" fontId="6" fillId="32" borderId="1" xfId="0" applyNumberFormat="1" applyFont="1" applyFill="1" applyBorder="1" applyAlignment="1" applyProtection="1">
      <alignment horizontal="left" vertical="top" wrapText="1"/>
    </xf>
    <xf numFmtId="0" fontId="6" fillId="32" borderId="1" xfId="0" applyFont="1" applyFill="1" applyBorder="1" applyAlignment="1" applyProtection="1">
      <alignment horizontal="center" vertical="top" wrapText="1"/>
      <protection locked="0"/>
    </xf>
    <xf numFmtId="0" fontId="2" fillId="32" borderId="1" xfId="48" applyFont="1" applyFill="1" applyBorder="1" applyAlignment="1">
      <alignment vertical="top" wrapText="1"/>
    </xf>
    <xf numFmtId="0" fontId="6" fillId="32" borderId="1" xfId="0" applyNumberFormat="1" applyFont="1" applyFill="1" applyBorder="1" applyAlignment="1">
      <alignment horizontal="justify" vertical="top" wrapText="1"/>
    </xf>
    <xf numFmtId="0" fontId="6" fillId="32" borderId="1" xfId="0" applyFont="1" applyFill="1" applyBorder="1" applyAlignment="1" applyProtection="1">
      <alignment horizontal="justify" vertical="top"/>
      <protection locked="0"/>
    </xf>
    <xf numFmtId="0" fontId="6" fillId="32" borderId="1" xfId="0" applyNumberFormat="1" applyFont="1" applyFill="1" applyBorder="1" applyAlignment="1">
      <alignment horizontal="center" vertical="top" wrapText="1"/>
    </xf>
    <xf numFmtId="0" fontId="2" fillId="32" borderId="1" xfId="48" applyFont="1" applyFill="1" applyBorder="1" applyAlignment="1">
      <alignment horizontal="center" vertical="top" wrapText="1"/>
    </xf>
    <xf numFmtId="0" fontId="6" fillId="32" borderId="1" xfId="35" applyNumberFormat="1" applyFont="1" applyFill="1" applyBorder="1" applyAlignment="1">
      <alignment horizontal="center" vertical="top" wrapText="1"/>
    </xf>
    <xf numFmtId="0" fontId="6" fillId="32" borderId="1" xfId="0" applyFont="1" applyFill="1" applyBorder="1" applyAlignment="1" applyProtection="1">
      <alignment horizontal="left" vertical="top" wrapText="1"/>
    </xf>
    <xf numFmtId="168" fontId="6" fillId="32" borderId="1" xfId="32" applyNumberFormat="1" applyFont="1" applyFill="1" applyBorder="1" applyAlignment="1" applyProtection="1">
      <alignment horizontal="center" vertical="top" wrapText="1"/>
    </xf>
    <xf numFmtId="0" fontId="32" fillId="32" borderId="1" xfId="49" applyFont="1" applyFill="1" applyBorder="1" applyAlignment="1">
      <alignment vertical="top" wrapText="1"/>
    </xf>
    <xf numFmtId="0" fontId="32" fillId="32" borderId="1" xfId="49" applyFont="1" applyFill="1" applyBorder="1" applyAlignment="1">
      <alignment horizontal="center" vertical="top" wrapText="1"/>
    </xf>
    <xf numFmtId="0" fontId="7" fillId="32" borderId="1" xfId="0" applyFont="1" applyFill="1" applyBorder="1"/>
    <xf numFmtId="169" fontId="35" fillId="0" borderId="0" xfId="53" applyNumberFormat="1" applyFont="1" applyBorder="1" applyAlignment="1">
      <alignment horizontal="justify"/>
    </xf>
    <xf numFmtId="0" fontId="6" fillId="32" borderId="11" xfId="0" applyFont="1" applyFill="1" applyBorder="1" applyAlignment="1" applyProtection="1">
      <alignment horizontal="left" vertical="top" wrapText="1"/>
    </xf>
    <xf numFmtId="4" fontId="7" fillId="32" borderId="1" xfId="0" applyNumberFormat="1" applyFont="1" applyFill="1" applyBorder="1" applyAlignment="1" applyProtection="1">
      <alignment horizontal="justify" vertical="top" wrapText="1"/>
    </xf>
    <xf numFmtId="1" fontId="7" fillId="32" borderId="1" xfId="32" applyNumberFormat="1" applyFont="1" applyFill="1" applyBorder="1" applyAlignment="1" applyProtection="1">
      <alignment horizontal="right" vertical="top" wrapText="1"/>
    </xf>
    <xf numFmtId="0" fontId="37" fillId="32" borderId="1" xfId="54" applyFont="1" applyFill="1" applyBorder="1" applyAlignment="1" applyProtection="1">
      <alignment horizontal="left" vertical="top" wrapText="1"/>
      <protection locked="0"/>
    </xf>
    <xf numFmtId="0" fontId="37" fillId="32" borderId="1" xfId="54" applyNumberFormat="1" applyFont="1" applyFill="1" applyBorder="1" applyAlignment="1">
      <alignment horizontal="left" vertical="top" wrapText="1"/>
    </xf>
    <xf numFmtId="167" fontId="6" fillId="32" borderId="1" xfId="0" applyNumberFormat="1" applyFont="1" applyFill="1" applyBorder="1" applyAlignment="1">
      <alignment vertical="top" wrapText="1"/>
    </xf>
    <xf numFmtId="0" fontId="6" fillId="32" borderId="1" xfId="0" applyFont="1" applyFill="1" applyBorder="1" applyAlignment="1">
      <alignment vertical="top"/>
    </xf>
    <xf numFmtId="0" fontId="6" fillId="32" borderId="1" xfId="35" applyNumberFormat="1" applyFont="1" applyFill="1" applyBorder="1" applyAlignment="1">
      <alignment horizontal="justify" vertical="top" wrapText="1"/>
    </xf>
    <xf numFmtId="0" fontId="37" fillId="32" borderId="1" xfId="54" applyNumberFormat="1" applyFont="1" applyFill="1" applyBorder="1" applyAlignment="1">
      <alignment horizontal="justify" vertical="top" wrapText="1"/>
    </xf>
    <xf numFmtId="0" fontId="6" fillId="32" borderId="1" xfId="0" applyFont="1" applyFill="1" applyBorder="1" applyAlignment="1" applyProtection="1">
      <alignment vertical="top" wrapText="1"/>
      <protection locked="0"/>
    </xf>
    <xf numFmtId="4" fontId="6" fillId="32" borderId="1" xfId="0" applyNumberFormat="1" applyFont="1" applyFill="1" applyBorder="1" applyAlignment="1" applyProtection="1">
      <alignment horizontal="justify" vertical="top" wrapText="1"/>
    </xf>
    <xf numFmtId="1" fontId="6" fillId="32" borderId="7" xfId="32" applyNumberFormat="1" applyFont="1" applyFill="1" applyBorder="1" applyAlignment="1" applyProtection="1">
      <alignment horizontal="right" vertical="top" wrapText="1"/>
    </xf>
    <xf numFmtId="1" fontId="6" fillId="32" borderId="7" xfId="32" applyNumberFormat="1" applyFont="1" applyFill="1" applyBorder="1" applyAlignment="1" applyProtection="1">
      <alignment horizontal="center" vertical="top" wrapText="1"/>
    </xf>
    <xf numFmtId="167" fontId="6" fillId="32" borderId="1" xfId="0" applyNumberFormat="1" applyFont="1" applyFill="1" applyBorder="1" applyAlignment="1" applyProtection="1">
      <alignment horizontal="right" vertical="top" wrapText="1"/>
    </xf>
    <xf numFmtId="1" fontId="6" fillId="32" borderId="1" xfId="32" applyNumberFormat="1" applyFont="1" applyFill="1" applyBorder="1" applyAlignment="1">
      <alignment vertical="top"/>
    </xf>
    <xf numFmtId="1" fontId="6" fillId="32" borderId="1" xfId="32" applyNumberFormat="1" applyFont="1" applyFill="1" applyBorder="1" applyAlignment="1">
      <alignment horizontal="justify" vertical="top"/>
    </xf>
    <xf numFmtId="0" fontId="38" fillId="37" borderId="1" xfId="0" applyFont="1" applyFill="1" applyBorder="1" applyAlignment="1">
      <alignment horizontal="center" vertical="top" wrapText="1"/>
    </xf>
    <xf numFmtId="166" fontId="38" fillId="37" borderId="1" xfId="32" applyNumberFormat="1" applyFont="1" applyFill="1" applyBorder="1" applyAlignment="1" applyProtection="1">
      <alignment horizontal="center" vertical="top" wrapText="1"/>
    </xf>
    <xf numFmtId="0" fontId="6" fillId="32" borderId="9" xfId="0" applyNumberFormat="1" applyFont="1" applyFill="1" applyBorder="1" applyAlignment="1" applyProtection="1">
      <alignment horizontal="center" vertical="top" wrapText="1"/>
    </xf>
    <xf numFmtId="0" fontId="6" fillId="0" borderId="1" xfId="0" applyFont="1" applyFill="1" applyBorder="1" applyAlignment="1" applyProtection="1">
      <alignment horizontal="left" vertical="top" wrapText="1"/>
    </xf>
    <xf numFmtId="0" fontId="6" fillId="0" borderId="1" xfId="0" applyFont="1" applyFill="1" applyBorder="1" applyAlignment="1">
      <alignment horizontal="justify" vertical="top" wrapText="1"/>
    </xf>
    <xf numFmtId="0" fontId="6" fillId="0" borderId="7" xfId="0" applyFont="1" applyFill="1" applyBorder="1" applyAlignment="1" applyProtection="1">
      <alignment horizontal="justify" vertical="top"/>
      <protection locked="0"/>
    </xf>
    <xf numFmtId="166" fontId="6" fillId="0" borderId="7" xfId="32" applyNumberFormat="1" applyFont="1" applyFill="1" applyBorder="1" applyAlignment="1" applyProtection="1">
      <alignment horizontal="right" vertical="top" wrapText="1"/>
    </xf>
    <xf numFmtId="0" fontId="6" fillId="0" borderId="1" xfId="0" applyFont="1" applyFill="1" applyBorder="1" applyAlignment="1">
      <alignment vertical="top" wrapText="1"/>
    </xf>
    <xf numFmtId="1" fontId="6" fillId="0" borderId="1" xfId="32" applyNumberFormat="1" applyFont="1" applyFill="1" applyBorder="1" applyAlignment="1">
      <alignment vertical="top" wrapText="1"/>
    </xf>
    <xf numFmtId="1" fontId="6" fillId="0" borderId="7" xfId="32" applyNumberFormat="1" applyFont="1" applyFill="1" applyBorder="1" applyAlignment="1" applyProtection="1">
      <alignment horizontal="center" vertical="top" wrapText="1"/>
    </xf>
    <xf numFmtId="3" fontId="6" fillId="0" borderId="1" xfId="36" applyNumberFormat="1" applyFont="1" applyFill="1" applyBorder="1" applyAlignment="1">
      <alignment horizontal="left" vertical="top" wrapText="1"/>
    </xf>
    <xf numFmtId="0" fontId="36" fillId="32" borderId="1" xfId="54" applyFill="1" applyBorder="1" applyAlignment="1">
      <alignment horizontal="center" vertical="top" wrapText="1"/>
    </xf>
    <xf numFmtId="167" fontId="6" fillId="0" borderId="1" xfId="0" applyNumberFormat="1" applyFont="1" applyFill="1" applyBorder="1" applyAlignment="1" applyProtection="1">
      <alignment horizontal="center" vertical="top" wrapText="1"/>
    </xf>
    <xf numFmtId="165" fontId="6" fillId="0" borderId="1" xfId="0" applyNumberFormat="1" applyFont="1" applyFill="1" applyBorder="1" applyAlignment="1" applyProtection="1">
      <alignment horizontal="right" vertical="top" wrapText="1"/>
    </xf>
    <xf numFmtId="1"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justify" vertical="top" wrapText="1"/>
    </xf>
    <xf numFmtId="0" fontId="6" fillId="0" borderId="1" xfId="0" applyFont="1" applyFill="1" applyBorder="1" applyAlignment="1">
      <alignment horizontal="left" vertical="top" wrapText="1"/>
    </xf>
    <xf numFmtId="0" fontId="39" fillId="0" borderId="1" xfId="0" applyFont="1" applyFill="1" applyBorder="1" applyAlignment="1">
      <alignment vertical="top" wrapText="1"/>
    </xf>
    <xf numFmtId="1" fontId="6" fillId="0" borderId="1" xfId="32" applyNumberFormat="1" applyFont="1" applyFill="1" applyBorder="1" applyAlignment="1">
      <alignment vertical="top"/>
    </xf>
    <xf numFmtId="167" fontId="6" fillId="0" borderId="1" xfId="0" applyNumberFormat="1" applyFont="1" applyFill="1" applyBorder="1" applyAlignment="1" applyProtection="1">
      <alignment horizontal="left" vertical="top" wrapText="1"/>
    </xf>
    <xf numFmtId="167" fontId="6" fillId="0" borderId="1" xfId="0" applyNumberFormat="1" applyFont="1" applyFill="1" applyBorder="1" applyAlignment="1">
      <alignment horizontal="center" vertical="top" wrapText="1"/>
    </xf>
    <xf numFmtId="0" fontId="6" fillId="0" borderId="1" xfId="0" applyFont="1" applyFill="1" applyBorder="1" applyAlignment="1" applyProtection="1">
      <alignment horizontal="justify" vertical="top" wrapText="1"/>
      <protection locked="0"/>
    </xf>
    <xf numFmtId="0" fontId="30" fillId="0" borderId="1" xfId="0" applyFont="1" applyFill="1" applyBorder="1" applyAlignment="1">
      <alignment horizontal="center" vertical="top" wrapText="1"/>
    </xf>
    <xf numFmtId="166" fontId="6" fillId="0" borderId="1" xfId="32" applyNumberFormat="1" applyFont="1" applyFill="1" applyBorder="1" applyAlignment="1" applyProtection="1">
      <alignment horizontal="center" vertical="top" wrapText="1"/>
    </xf>
    <xf numFmtId="3" fontId="6" fillId="0" borderId="1" xfId="36" applyNumberFormat="1" applyFont="1" applyFill="1" applyBorder="1" applyAlignment="1">
      <alignment horizontal="justify" vertical="top" wrapText="1"/>
    </xf>
    <xf numFmtId="167" fontId="6" fillId="0" borderId="1" xfId="0" applyNumberFormat="1" applyFont="1" applyFill="1" applyBorder="1" applyAlignment="1" applyProtection="1">
      <alignment horizontal="justify" vertical="top" wrapText="1"/>
      <protection locked="0"/>
    </xf>
    <xf numFmtId="0" fontId="32" fillId="0" borderId="0" xfId="0" applyFont="1" applyFill="1" applyAlignment="1">
      <alignment horizontal="center" vertical="top"/>
    </xf>
    <xf numFmtId="0" fontId="32" fillId="0" borderId="1" xfId="0" applyFont="1" applyFill="1" applyBorder="1" applyAlignment="1">
      <alignment horizontal="center" vertical="top"/>
    </xf>
    <xf numFmtId="0" fontId="6" fillId="0" borderId="1" xfId="0" applyFont="1" applyFill="1" applyBorder="1" applyAlignment="1" applyProtection="1">
      <alignment horizontal="justify" vertical="top"/>
      <protection locked="0"/>
    </xf>
    <xf numFmtId="166" fontId="6" fillId="0" borderId="1" xfId="32" applyNumberFormat="1" applyFont="1" applyFill="1" applyBorder="1" applyAlignment="1" applyProtection="1">
      <alignment horizontal="right" vertical="top" wrapText="1"/>
    </xf>
    <xf numFmtId="1" fontId="6" fillId="0" borderId="1" xfId="32" applyNumberFormat="1" applyFont="1" applyFill="1" applyBorder="1" applyAlignment="1" applyProtection="1">
      <alignment horizontal="center" vertical="top" wrapText="1"/>
    </xf>
    <xf numFmtId="0" fontId="7" fillId="32" borderId="1" xfId="0" applyFont="1" applyFill="1" applyBorder="1" applyAlignment="1">
      <alignment horizontal="center" vertical="top" wrapText="1"/>
    </xf>
    <xf numFmtId="0" fontId="6" fillId="32" borderId="7" xfId="0" applyFont="1" applyFill="1" applyBorder="1" applyAlignment="1" applyProtection="1">
      <alignment horizontal="left" vertical="top"/>
      <protection locked="0"/>
    </xf>
    <xf numFmtId="170" fontId="41" fillId="32" borderId="1" xfId="55" applyNumberFormat="1" applyFont="1" applyFill="1" applyBorder="1" applyAlignment="1">
      <alignment vertical="top" wrapText="1"/>
    </xf>
    <xf numFmtId="0" fontId="41" fillId="32" borderId="1" xfId="55" applyFont="1" applyFill="1" applyBorder="1" applyAlignment="1">
      <alignment vertical="top" wrapText="1"/>
    </xf>
    <xf numFmtId="0" fontId="6" fillId="32" borderId="1" xfId="0" applyFont="1" applyFill="1" applyBorder="1" applyAlignment="1" applyProtection="1">
      <alignment horizontal="left" vertical="top" wrapText="1"/>
      <protection locked="0"/>
    </xf>
    <xf numFmtId="1" fontId="7" fillId="32" borderId="1" xfId="32" applyNumberFormat="1" applyFont="1" applyFill="1" applyBorder="1" applyAlignment="1">
      <alignment horizontal="center"/>
    </xf>
    <xf numFmtId="1" fontId="7" fillId="32" borderId="1" xfId="32" applyNumberFormat="1" applyFont="1" applyFill="1" applyBorder="1" applyAlignment="1">
      <alignment horizontal="center" vertical="center"/>
    </xf>
    <xf numFmtId="0" fontId="40" fillId="32" borderId="1" xfId="55" applyFont="1" applyFill="1" applyBorder="1" applyAlignment="1">
      <alignment horizontal="justify" vertical="top" wrapText="1"/>
    </xf>
    <xf numFmtId="0" fontId="42" fillId="32" borderId="11" xfId="54" applyFont="1" applyFill="1" applyBorder="1" applyAlignment="1" applyProtection="1">
      <alignment horizontal="left" vertical="top" wrapText="1"/>
      <protection locked="0"/>
    </xf>
    <xf numFmtId="166" fontId="30" fillId="32" borderId="1" xfId="32" applyNumberFormat="1" applyFont="1" applyFill="1" applyBorder="1" applyAlignment="1" applyProtection="1">
      <alignment horizontal="center" vertical="top" wrapText="1"/>
    </xf>
    <xf numFmtId="0" fontId="36" fillId="32" borderId="11" xfId="54" applyFill="1" applyBorder="1" applyAlignment="1">
      <alignment horizontal="center" vertical="top" wrapText="1"/>
    </xf>
    <xf numFmtId="14" fontId="6" fillId="32" borderId="1" xfId="0" applyNumberFormat="1" applyFont="1" applyFill="1" applyBorder="1" applyAlignment="1" applyProtection="1">
      <alignment vertical="top" wrapText="1"/>
      <protection locked="0"/>
    </xf>
    <xf numFmtId="14" fontId="43" fillId="32" borderId="11" xfId="56" applyNumberFormat="1" applyFont="1" applyFill="1" applyBorder="1" applyAlignment="1" applyProtection="1">
      <alignment horizontal="center" vertical="top" wrapText="1"/>
      <protection locked="0"/>
    </xf>
    <xf numFmtId="1" fontId="43" fillId="32" borderId="11" xfId="56" applyNumberFormat="1" applyFont="1" applyFill="1" applyBorder="1" applyAlignment="1" applyProtection="1">
      <alignment horizontal="center" vertical="top" wrapText="1"/>
      <protection locked="0"/>
    </xf>
    <xf numFmtId="1" fontId="7" fillId="32" borderId="1" xfId="32" applyNumberFormat="1" applyFont="1" applyFill="1" applyBorder="1" applyAlignment="1">
      <alignment horizontal="center" vertical="top"/>
    </xf>
    <xf numFmtId="0" fontId="6" fillId="32" borderId="7" xfId="0" applyFont="1" applyFill="1" applyBorder="1" applyAlignment="1" applyProtection="1">
      <alignment horizontal="justify" vertical="top"/>
      <protection locked="0"/>
    </xf>
    <xf numFmtId="170" fontId="43" fillId="32" borderId="1" xfId="55" applyNumberFormat="1" applyFont="1" applyFill="1" applyBorder="1" applyAlignment="1">
      <alignment vertical="top" wrapText="1"/>
    </xf>
    <xf numFmtId="0" fontId="44" fillId="32" borderId="11" xfId="54" applyFont="1" applyFill="1" applyBorder="1" applyAlignment="1" applyProtection="1">
      <alignment horizontal="left" vertical="top" wrapText="1"/>
      <protection locked="0"/>
    </xf>
    <xf numFmtId="0" fontId="28" fillId="33" borderId="1" xfId="0" applyFont="1" applyFill="1" applyBorder="1" applyAlignment="1" applyProtection="1">
      <alignment horizontal="center" vertical="center" wrapText="1"/>
      <protection locked="0"/>
    </xf>
    <xf numFmtId="0" fontId="28" fillId="33" borderId="7" xfId="0" applyFont="1" applyFill="1" applyBorder="1" applyAlignment="1" applyProtection="1">
      <alignment horizontal="center" vertical="center" wrapText="1"/>
      <protection locked="0"/>
    </xf>
    <xf numFmtId="167" fontId="28" fillId="33" borderId="7" xfId="0" applyNumberFormat="1" applyFont="1" applyFill="1" applyBorder="1" applyAlignment="1" applyProtection="1">
      <alignment horizontal="center" vertical="center" wrapText="1"/>
      <protection locked="0"/>
    </xf>
    <xf numFmtId="167" fontId="28" fillId="33" borderId="11" xfId="0" applyNumberFormat="1" applyFont="1" applyFill="1" applyBorder="1" applyAlignment="1" applyProtection="1">
      <alignment horizontal="center" vertical="center" wrapText="1"/>
      <protection locked="0"/>
    </xf>
    <xf numFmtId="0" fontId="31" fillId="36" borderId="7" xfId="0" applyFont="1" applyFill="1" applyBorder="1" applyAlignment="1">
      <alignment horizontal="center" vertical="center" wrapText="1"/>
    </xf>
    <xf numFmtId="0" fontId="31" fillId="36" borderId="11" xfId="0" applyFont="1" applyFill="1" applyBorder="1" applyAlignment="1">
      <alignment horizontal="center" vertical="center" wrapText="1"/>
    </xf>
    <xf numFmtId="166" fontId="28" fillId="34" borderId="1" xfId="32" applyNumberFormat="1" applyFont="1" applyFill="1" applyBorder="1" applyAlignment="1" applyProtection="1">
      <alignment horizontal="center" vertical="center" wrapText="1"/>
      <protection locked="0"/>
    </xf>
    <xf numFmtId="166" fontId="28" fillId="34" borderId="7" xfId="32" applyNumberFormat="1" applyFont="1" applyFill="1" applyBorder="1" applyAlignment="1" applyProtection="1">
      <alignment horizontal="center" vertical="center" wrapText="1"/>
      <protection locked="0"/>
    </xf>
    <xf numFmtId="166" fontId="28" fillId="33" borderId="1" xfId="32" applyNumberFormat="1" applyFont="1" applyFill="1" applyBorder="1" applyAlignment="1" applyProtection="1">
      <alignment horizontal="center" vertical="center" wrapText="1"/>
      <protection locked="0"/>
    </xf>
    <xf numFmtId="166" fontId="28" fillId="33" borderId="7" xfId="32" applyNumberFormat="1" applyFont="1" applyFill="1" applyBorder="1" applyAlignment="1" applyProtection="1">
      <alignment horizontal="center" vertical="center" wrapText="1"/>
      <protection locked="0"/>
    </xf>
    <xf numFmtId="1" fontId="28" fillId="33" borderId="9" xfId="32" applyNumberFormat="1" applyFont="1" applyFill="1" applyBorder="1" applyAlignment="1">
      <alignment horizontal="center" vertical="center" wrapText="1"/>
    </xf>
    <xf numFmtId="1" fontId="28" fillId="33" borderId="12" xfId="32" applyNumberFormat="1" applyFont="1" applyFill="1" applyBorder="1" applyAlignment="1">
      <alignment horizontal="center" vertical="center" wrapText="1"/>
    </xf>
    <xf numFmtId="1" fontId="28" fillId="33" borderId="8" xfId="32" applyNumberFormat="1" applyFont="1" applyFill="1" applyBorder="1" applyAlignment="1">
      <alignment horizontal="center" vertical="center" wrapText="1"/>
    </xf>
    <xf numFmtId="167" fontId="28" fillId="35" borderId="7" xfId="0" applyNumberFormat="1" applyFont="1" applyFill="1" applyBorder="1" applyAlignment="1" applyProtection="1">
      <alignment horizontal="center" vertical="center" wrapText="1"/>
      <protection locked="0"/>
    </xf>
    <xf numFmtId="167" fontId="28" fillId="35" borderId="10" xfId="0" applyNumberFormat="1" applyFont="1" applyFill="1" applyBorder="1" applyAlignment="1" applyProtection="1">
      <alignment horizontal="center" vertical="center" wrapText="1"/>
      <protection locked="0"/>
    </xf>
    <xf numFmtId="1" fontId="28" fillId="33" borderId="1" xfId="0" applyNumberFormat="1" applyFont="1" applyFill="1" applyBorder="1" applyAlignment="1" applyProtection="1">
      <alignment horizontal="center" vertical="center" wrapText="1"/>
      <protection locked="0"/>
    </xf>
    <xf numFmtId="1" fontId="28" fillId="33" borderId="7" xfId="0" applyNumberFormat="1" applyFont="1" applyFill="1" applyBorder="1" applyAlignment="1" applyProtection="1">
      <alignment horizontal="center" vertical="center" wrapText="1"/>
      <protection locked="0"/>
    </xf>
    <xf numFmtId="0" fontId="28" fillId="33" borderId="11" xfId="0" applyFont="1" applyFill="1" applyBorder="1" applyAlignment="1" applyProtection="1">
      <alignment horizontal="center" vertical="center" wrapText="1"/>
      <protection locked="0"/>
    </xf>
    <xf numFmtId="0" fontId="28" fillId="33" borderId="7" xfId="0" applyFont="1" applyFill="1" applyBorder="1" applyAlignment="1" applyProtection="1">
      <alignment horizontal="justify" vertical="center" wrapText="1"/>
      <protection locked="0"/>
    </xf>
    <xf numFmtId="0" fontId="28" fillId="33" borderId="11" xfId="0" applyFont="1" applyFill="1" applyBorder="1" applyAlignment="1" applyProtection="1">
      <alignment horizontal="justify" vertical="center" wrapText="1"/>
      <protection locked="0"/>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xf numFmtId="167" fontId="9" fillId="0" borderId="21" xfId="0" applyNumberFormat="1" applyFont="1" applyBorder="1" applyAlignment="1">
      <alignment horizontal="center" vertical="center" wrapText="1"/>
    </xf>
    <xf numFmtId="0" fontId="9" fillId="32" borderId="21"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67" fontId="10" fillId="0" borderId="5" xfId="0" applyNumberFormat="1" applyFont="1" applyBorder="1" applyAlignment="1">
      <alignment horizontal="left" vertical="center" wrapText="1"/>
    </xf>
    <xf numFmtId="0" fontId="10" fillId="32" borderId="5" xfId="0" applyFont="1" applyFill="1" applyBorder="1" applyAlignment="1">
      <alignment horizontal="left" vertical="center" wrapText="1"/>
    </xf>
    <xf numFmtId="0" fontId="10" fillId="0" borderId="6" xfId="0" applyFont="1" applyBorder="1" applyAlignment="1">
      <alignment horizontal="left" vertical="center" wrapText="1"/>
    </xf>
    <xf numFmtId="0" fontId="28" fillId="33" borderId="9" xfId="0" applyFont="1" applyFill="1" applyBorder="1" applyAlignment="1">
      <alignment horizontal="center" vertical="center" wrapText="1"/>
    </xf>
    <xf numFmtId="0" fontId="28" fillId="33" borderId="8" xfId="0" applyFont="1" applyFill="1" applyBorder="1" applyAlignment="1">
      <alignment horizontal="center" vertical="center" wrapText="1"/>
    </xf>
    <xf numFmtId="0" fontId="28" fillId="35" borderId="1" xfId="0" applyFont="1" applyFill="1" applyBorder="1" applyAlignment="1" applyProtection="1">
      <alignment horizontal="center" vertical="center" wrapText="1"/>
      <protection locked="0"/>
    </xf>
    <xf numFmtId="0" fontId="28" fillId="35" borderId="7" xfId="0" applyFont="1" applyFill="1" applyBorder="1" applyAlignment="1" applyProtection="1">
      <alignment horizontal="center" vertical="center" wrapText="1"/>
      <protection locked="0"/>
    </xf>
  </cellXfs>
  <cellStyles count="5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4"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3" builtinId="4"/>
    <cellStyle name="Neutral" xfId="34" builtinId="28" customBuiltin="1"/>
    <cellStyle name="Normal" xfId="0" builtinId="0" customBuiltin="1"/>
    <cellStyle name="Normal 2" xfId="35"/>
    <cellStyle name="Normal 2 2" xfId="56"/>
    <cellStyle name="Normal 3" xfId="48"/>
    <cellStyle name="Normal 4" xfId="49"/>
    <cellStyle name="Normal 6" xfId="47"/>
    <cellStyle name="Normal 60" xfId="55"/>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aojuridica@outlook.com" TargetMode="External"/><Relationship Id="rId2" Type="http://schemas.openxmlformats.org/officeDocument/2006/relationships/hyperlink" Target="mailto:vascoguevara20@gmail.com" TargetMode="External"/><Relationship Id="rId1" Type="http://schemas.openxmlformats.org/officeDocument/2006/relationships/hyperlink" Target="mailto:eams14_1@hot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lexisramirezaren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39"/>
  <sheetViews>
    <sheetView showGridLines="0" tabSelected="1" view="pageBreakPreview" zoomScale="110" zoomScaleNormal="44" zoomScaleSheetLayoutView="110" workbookViewId="0">
      <pane xSplit="1" ySplit="4" topLeftCell="B5" activePane="bottomRight" state="frozen"/>
      <selection pane="topRight" activeCell="B1" sqref="B1"/>
      <selection pane="bottomLeft" activeCell="A5" sqref="A5"/>
      <selection pane="bottomRight" activeCell="G28" sqref="G28"/>
    </sheetView>
  </sheetViews>
  <sheetFormatPr baseColWidth="10" defaultRowHeight="12" x14ac:dyDescent="0.2"/>
  <cols>
    <col min="1" max="1" width="12.5703125" style="2" customWidth="1"/>
    <col min="2" max="2" width="15.140625" style="3" customWidth="1"/>
    <col min="3" max="3" width="60.28515625" style="21" customWidth="1"/>
    <col min="4" max="4" width="15.42578125" style="21"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customWidth="1"/>
    <col min="13" max="13" width="25.28515625" style="6" customWidth="1"/>
    <col min="14" max="14" width="13.28515625" style="6" customWidth="1"/>
    <col min="15" max="15" width="41.7109375" style="6" customWidth="1"/>
    <col min="16" max="18" width="13.28515625" style="6" customWidth="1"/>
    <col min="19" max="19" width="15.140625" style="5" customWidth="1"/>
    <col min="20" max="20" width="12.140625" style="7" customWidth="1"/>
    <col min="21" max="21" width="11.28515625" style="28" customWidth="1"/>
    <col min="22" max="22" width="12.7109375" style="8" customWidth="1"/>
    <col min="23" max="23" width="13.85546875" style="43" customWidth="1"/>
    <col min="24" max="24" width="13.140625" style="8" customWidth="1"/>
    <col min="25" max="25" width="12.5703125" style="8" customWidth="1"/>
    <col min="26" max="26" width="14.5703125" style="8" customWidth="1"/>
    <col min="27" max="27" width="15.7109375" style="8" customWidth="1"/>
    <col min="28" max="28" width="12.85546875" style="38" customWidth="1"/>
    <col min="29" max="29" width="16.85546875" style="38" customWidth="1"/>
    <col min="30" max="30" width="16.42578125" style="26" customWidth="1"/>
    <col min="31" max="31" width="14.5703125" style="26" customWidth="1"/>
    <col min="32" max="32" width="16.85546875" style="2" customWidth="1"/>
    <col min="33" max="33" width="11.42578125" style="21"/>
    <col min="34" max="34" width="13.85546875" style="2" customWidth="1"/>
    <col min="35" max="16384" width="11.42578125" style="2"/>
  </cols>
  <sheetData>
    <row r="1" spans="1:35" s="1" customFormat="1" ht="44.25" customHeight="1" x14ac:dyDescent="0.2">
      <c r="A1" s="162"/>
      <c r="B1" s="163"/>
      <c r="C1" s="166" t="s">
        <v>138</v>
      </c>
      <c r="D1" s="167"/>
      <c r="E1" s="167"/>
      <c r="F1" s="167"/>
      <c r="G1" s="167"/>
      <c r="H1" s="167"/>
      <c r="I1" s="167"/>
      <c r="J1" s="167"/>
      <c r="K1" s="167"/>
      <c r="L1" s="167"/>
      <c r="M1" s="167"/>
      <c r="N1" s="167"/>
      <c r="O1" s="167"/>
      <c r="P1" s="167"/>
      <c r="Q1" s="167"/>
      <c r="R1" s="167"/>
      <c r="S1" s="167"/>
      <c r="T1" s="167"/>
      <c r="U1" s="167"/>
      <c r="V1" s="167"/>
      <c r="W1" s="168"/>
      <c r="X1" s="167"/>
      <c r="Y1" s="167"/>
      <c r="Z1" s="167"/>
      <c r="AA1" s="167"/>
      <c r="AB1" s="169"/>
      <c r="AC1" s="169"/>
      <c r="AD1" s="169"/>
      <c r="AE1" s="169"/>
      <c r="AF1" s="170"/>
      <c r="AG1" s="41"/>
      <c r="AH1" s="41"/>
      <c r="AI1" s="41"/>
    </row>
    <row r="2" spans="1:35" s="1" customFormat="1" ht="29.25" customHeight="1" x14ac:dyDescent="0.2">
      <c r="A2" s="164"/>
      <c r="B2" s="165"/>
      <c r="C2" s="171" t="s">
        <v>196</v>
      </c>
      <c r="D2" s="172"/>
      <c r="E2" s="172"/>
      <c r="F2" s="172"/>
      <c r="G2" s="172"/>
      <c r="H2" s="172"/>
      <c r="I2" s="172"/>
      <c r="J2" s="172"/>
      <c r="K2" s="172"/>
      <c r="L2" s="172"/>
      <c r="M2" s="172"/>
      <c r="N2" s="172"/>
      <c r="O2" s="172"/>
      <c r="P2" s="172"/>
      <c r="Q2" s="172"/>
      <c r="R2" s="172"/>
      <c r="S2" s="172"/>
      <c r="T2" s="172"/>
      <c r="U2" s="172"/>
      <c r="V2" s="172"/>
      <c r="W2" s="173"/>
      <c r="X2" s="172"/>
      <c r="Y2" s="172"/>
      <c r="Z2" s="172"/>
      <c r="AA2" s="172"/>
      <c r="AB2" s="174"/>
      <c r="AC2" s="174"/>
      <c r="AD2" s="174"/>
      <c r="AE2" s="174"/>
      <c r="AF2" s="175"/>
      <c r="AG2" s="41"/>
      <c r="AH2" s="41"/>
      <c r="AI2" s="41"/>
    </row>
    <row r="3" spans="1:35" s="32" customFormat="1" ht="21" customHeight="1" x14ac:dyDescent="0.2">
      <c r="A3" s="150" t="s">
        <v>1</v>
      </c>
      <c r="B3" s="148" t="s">
        <v>13</v>
      </c>
      <c r="C3" s="150" t="s">
        <v>5</v>
      </c>
      <c r="D3" s="150" t="s">
        <v>0</v>
      </c>
      <c r="E3" s="148" t="s">
        <v>4</v>
      </c>
      <c r="F3" s="150" t="s">
        <v>3</v>
      </c>
      <c r="G3" s="152" t="s">
        <v>9</v>
      </c>
      <c r="H3" s="153"/>
      <c r="I3" s="154"/>
      <c r="J3" s="146" t="s">
        <v>45</v>
      </c>
      <c r="K3" s="146" t="s">
        <v>46</v>
      </c>
      <c r="L3" s="146" t="s">
        <v>47</v>
      </c>
      <c r="M3" s="146" t="s">
        <v>48</v>
      </c>
      <c r="N3" s="146" t="s">
        <v>49</v>
      </c>
      <c r="O3" s="146" t="s">
        <v>50</v>
      </c>
      <c r="P3" s="146" t="s">
        <v>51</v>
      </c>
      <c r="Q3" s="146" t="s">
        <v>52</v>
      </c>
      <c r="R3" s="146" t="s">
        <v>53</v>
      </c>
      <c r="S3" s="155" t="s">
        <v>2</v>
      </c>
      <c r="T3" s="142" t="s">
        <v>10</v>
      </c>
      <c r="U3" s="157" t="s">
        <v>11</v>
      </c>
      <c r="V3" s="142" t="s">
        <v>23</v>
      </c>
      <c r="W3" s="144" t="s">
        <v>33</v>
      </c>
      <c r="X3" s="143" t="s">
        <v>24</v>
      </c>
      <c r="Y3" s="142" t="s">
        <v>25</v>
      </c>
      <c r="Z3" s="143" t="s">
        <v>28</v>
      </c>
      <c r="AA3" s="178" t="s">
        <v>26</v>
      </c>
      <c r="AB3" s="142" t="s">
        <v>32</v>
      </c>
      <c r="AC3" s="142" t="s">
        <v>27</v>
      </c>
      <c r="AD3" s="176" t="s">
        <v>12</v>
      </c>
      <c r="AE3" s="177"/>
      <c r="AF3" s="143" t="s">
        <v>20</v>
      </c>
      <c r="AG3" s="160" t="s">
        <v>30</v>
      </c>
      <c r="AH3" s="143" t="s">
        <v>29</v>
      </c>
      <c r="AI3" s="143" t="s">
        <v>34</v>
      </c>
    </row>
    <row r="4" spans="1:35" s="32" customFormat="1" ht="48.75" customHeight="1" x14ac:dyDescent="0.2">
      <c r="A4" s="151"/>
      <c r="B4" s="149"/>
      <c r="C4" s="151"/>
      <c r="D4" s="151"/>
      <c r="E4" s="149"/>
      <c r="F4" s="151"/>
      <c r="G4" s="33" t="s">
        <v>7</v>
      </c>
      <c r="H4" s="34" t="s">
        <v>8</v>
      </c>
      <c r="I4" s="34" t="s">
        <v>6</v>
      </c>
      <c r="J4" s="147"/>
      <c r="K4" s="147"/>
      <c r="L4" s="147"/>
      <c r="M4" s="147"/>
      <c r="N4" s="147"/>
      <c r="O4" s="147"/>
      <c r="P4" s="147"/>
      <c r="Q4" s="147"/>
      <c r="R4" s="147"/>
      <c r="S4" s="156"/>
      <c r="T4" s="143"/>
      <c r="U4" s="158"/>
      <c r="V4" s="143"/>
      <c r="W4" s="145"/>
      <c r="X4" s="159"/>
      <c r="Y4" s="143"/>
      <c r="Z4" s="159"/>
      <c r="AA4" s="179"/>
      <c r="AB4" s="143"/>
      <c r="AC4" s="143"/>
      <c r="AD4" s="33" t="s">
        <v>7</v>
      </c>
      <c r="AE4" s="33" t="s">
        <v>19</v>
      </c>
      <c r="AF4" s="159"/>
      <c r="AG4" s="161"/>
      <c r="AH4" s="159"/>
      <c r="AI4" s="159"/>
    </row>
    <row r="5" spans="1:35" s="26" customFormat="1" ht="175.5" customHeight="1" x14ac:dyDescent="0.2">
      <c r="A5" s="19">
        <v>1</v>
      </c>
      <c r="B5" s="37" t="s">
        <v>35</v>
      </c>
      <c r="C5" s="23" t="s">
        <v>37</v>
      </c>
      <c r="D5" s="11" t="s">
        <v>14</v>
      </c>
      <c r="E5" s="13" t="s">
        <v>39</v>
      </c>
      <c r="F5" s="36">
        <v>40000000</v>
      </c>
      <c r="G5" s="31" t="s">
        <v>40</v>
      </c>
      <c r="H5" s="45">
        <v>16739501</v>
      </c>
      <c r="I5" s="29">
        <v>1</v>
      </c>
      <c r="J5" s="29" t="s">
        <v>54</v>
      </c>
      <c r="K5" s="29" t="s">
        <v>55</v>
      </c>
      <c r="L5" s="29" t="s">
        <v>56</v>
      </c>
      <c r="M5" s="72" t="s">
        <v>60</v>
      </c>
      <c r="N5" s="73" t="s">
        <v>59</v>
      </c>
      <c r="O5" s="23" t="s">
        <v>64</v>
      </c>
      <c r="P5" s="22" t="s">
        <v>62</v>
      </c>
      <c r="Q5" s="23"/>
      <c r="R5" s="47">
        <v>2446607</v>
      </c>
      <c r="S5" s="14">
        <v>42401</v>
      </c>
      <c r="T5" s="14">
        <v>42402</v>
      </c>
      <c r="U5" s="25">
        <v>150</v>
      </c>
      <c r="V5" s="14">
        <v>42552</v>
      </c>
      <c r="W5" s="35"/>
      <c r="X5" s="14"/>
      <c r="Y5" s="14">
        <f>V5</f>
        <v>42552</v>
      </c>
      <c r="Z5" s="15"/>
      <c r="AA5" s="10">
        <f>F5+Z5</f>
        <v>40000000</v>
      </c>
      <c r="AB5" s="40">
        <v>25</v>
      </c>
      <c r="AC5" s="46" t="s">
        <v>22</v>
      </c>
      <c r="AD5" s="22" t="s">
        <v>16</v>
      </c>
      <c r="AE5" s="22" t="s">
        <v>15</v>
      </c>
      <c r="AF5" s="11" t="s">
        <v>21</v>
      </c>
      <c r="AG5" s="24" t="s">
        <v>31</v>
      </c>
      <c r="AH5" s="42">
        <f>Y5</f>
        <v>42552</v>
      </c>
      <c r="AI5" s="74"/>
    </row>
    <row r="6" spans="1:35" s="26" customFormat="1" ht="190.5" customHeight="1" x14ac:dyDescent="0.2">
      <c r="A6" s="19">
        <v>3</v>
      </c>
      <c r="B6" s="37" t="s">
        <v>36</v>
      </c>
      <c r="C6" s="11" t="s">
        <v>38</v>
      </c>
      <c r="D6" s="11" t="s">
        <v>14</v>
      </c>
      <c r="E6" s="13" t="s">
        <v>39</v>
      </c>
      <c r="F6" s="44">
        <v>30000000</v>
      </c>
      <c r="G6" s="13" t="s">
        <v>41</v>
      </c>
      <c r="H6" s="45" t="s">
        <v>42</v>
      </c>
      <c r="I6" s="12">
        <v>9</v>
      </c>
      <c r="J6" s="29" t="s">
        <v>54</v>
      </c>
      <c r="K6" s="12" t="s">
        <v>57</v>
      </c>
      <c r="L6" s="12" t="s">
        <v>58</v>
      </c>
      <c r="M6" s="72" t="s">
        <v>61</v>
      </c>
      <c r="N6" s="73">
        <v>37</v>
      </c>
      <c r="O6" s="11" t="s">
        <v>65</v>
      </c>
      <c r="P6" s="22" t="s">
        <v>63</v>
      </c>
      <c r="Q6" s="23"/>
      <c r="R6" s="47">
        <v>2446607</v>
      </c>
      <c r="S6" s="14">
        <v>42402</v>
      </c>
      <c r="T6" s="14">
        <v>42405</v>
      </c>
      <c r="U6" s="39">
        <v>150</v>
      </c>
      <c r="V6" s="14">
        <v>42555</v>
      </c>
      <c r="W6" s="81" t="s">
        <v>139</v>
      </c>
      <c r="X6" s="39"/>
      <c r="Y6" s="14">
        <v>42563</v>
      </c>
      <c r="Z6" s="15"/>
      <c r="AA6" s="10">
        <f t="shared" ref="AA6:AA19" si="0">F6+Z6</f>
        <v>30000000</v>
      </c>
      <c r="AB6" s="40">
        <v>33</v>
      </c>
      <c r="AC6" s="46" t="s">
        <v>22</v>
      </c>
      <c r="AD6" s="17" t="s">
        <v>43</v>
      </c>
      <c r="AE6" s="22" t="s">
        <v>44</v>
      </c>
      <c r="AF6" s="11" t="s">
        <v>21</v>
      </c>
      <c r="AG6" s="24" t="s">
        <v>31</v>
      </c>
      <c r="AH6" s="42">
        <f t="shared" ref="AH6:AH20" si="1">Y6</f>
        <v>42563</v>
      </c>
      <c r="AI6" s="15"/>
    </row>
    <row r="7" spans="1:35" s="26" customFormat="1" ht="205.5" customHeight="1" x14ac:dyDescent="0.2">
      <c r="A7" s="19">
        <v>5</v>
      </c>
      <c r="B7" s="70" t="s">
        <v>108</v>
      </c>
      <c r="C7" s="23" t="s">
        <v>66</v>
      </c>
      <c r="D7" s="11" t="s">
        <v>14</v>
      </c>
      <c r="E7" s="13" t="s">
        <v>39</v>
      </c>
      <c r="F7" s="49">
        <v>32000000</v>
      </c>
      <c r="G7" s="31" t="s">
        <v>72</v>
      </c>
      <c r="H7" s="51">
        <v>27615392</v>
      </c>
      <c r="I7" s="29">
        <v>0</v>
      </c>
      <c r="J7" s="29" t="s">
        <v>54</v>
      </c>
      <c r="K7" s="11" t="s">
        <v>103</v>
      </c>
      <c r="L7" s="67" t="s">
        <v>102</v>
      </c>
      <c r="M7" s="23" t="s">
        <v>117</v>
      </c>
      <c r="N7" s="12">
        <v>16</v>
      </c>
      <c r="O7" s="23" t="s">
        <v>104</v>
      </c>
      <c r="P7" s="62" t="s">
        <v>90</v>
      </c>
      <c r="Q7" s="63"/>
      <c r="R7" s="47">
        <v>2446607</v>
      </c>
      <c r="S7" s="57">
        <v>42417</v>
      </c>
      <c r="T7" s="14">
        <v>42418</v>
      </c>
      <c r="U7" s="25">
        <v>120</v>
      </c>
      <c r="V7" s="14">
        <v>42538</v>
      </c>
      <c r="W7" s="27"/>
      <c r="X7" s="14"/>
      <c r="Y7" s="14">
        <f t="shared" ref="Y7:Y19" si="2">V7</f>
        <v>42538</v>
      </c>
      <c r="Z7" s="59"/>
      <c r="AA7" s="10">
        <f t="shared" si="0"/>
        <v>32000000</v>
      </c>
      <c r="AB7" s="58">
        <v>55</v>
      </c>
      <c r="AC7" s="46" t="s">
        <v>82</v>
      </c>
      <c r="AD7" s="11" t="s">
        <v>85</v>
      </c>
      <c r="AE7" s="62" t="s">
        <v>88</v>
      </c>
      <c r="AF7" s="11" t="s">
        <v>195</v>
      </c>
      <c r="AG7" s="24" t="s">
        <v>31</v>
      </c>
      <c r="AH7" s="42">
        <f t="shared" si="1"/>
        <v>42538</v>
      </c>
      <c r="AI7" s="15"/>
    </row>
    <row r="8" spans="1:35" s="26" customFormat="1" ht="112.5" customHeight="1" x14ac:dyDescent="0.2">
      <c r="A8" s="48">
        <v>6</v>
      </c>
      <c r="B8" s="70" t="s">
        <v>109</v>
      </c>
      <c r="C8" s="24" t="s">
        <v>67</v>
      </c>
      <c r="D8" s="11" t="s">
        <v>14</v>
      </c>
      <c r="E8" s="13" t="s">
        <v>39</v>
      </c>
      <c r="F8" s="10">
        <v>10500000</v>
      </c>
      <c r="G8" s="13" t="s">
        <v>73</v>
      </c>
      <c r="H8" s="51">
        <v>1069264892</v>
      </c>
      <c r="I8" s="12">
        <v>8</v>
      </c>
      <c r="J8" s="29" t="s">
        <v>54</v>
      </c>
      <c r="K8" s="11" t="s">
        <v>57</v>
      </c>
      <c r="L8" s="67" t="s">
        <v>94</v>
      </c>
      <c r="M8" s="24" t="s">
        <v>118</v>
      </c>
      <c r="N8" s="12">
        <v>0</v>
      </c>
      <c r="O8" s="24" t="s">
        <v>105</v>
      </c>
      <c r="P8" s="22" t="s">
        <v>91</v>
      </c>
      <c r="Q8" s="63"/>
      <c r="R8" s="47">
        <v>2446607</v>
      </c>
      <c r="S8" s="14">
        <v>42417</v>
      </c>
      <c r="T8" s="14">
        <v>42419</v>
      </c>
      <c r="U8" s="25">
        <v>210</v>
      </c>
      <c r="V8" s="14">
        <v>42631</v>
      </c>
      <c r="W8" s="27"/>
      <c r="X8" s="14"/>
      <c r="Y8" s="14">
        <f t="shared" si="2"/>
        <v>42631</v>
      </c>
      <c r="Z8" s="59"/>
      <c r="AA8" s="10">
        <f t="shared" si="0"/>
        <v>10500000</v>
      </c>
      <c r="AB8" s="15">
        <v>57</v>
      </c>
      <c r="AC8" s="30" t="s">
        <v>83</v>
      </c>
      <c r="AD8" s="11" t="s">
        <v>18</v>
      </c>
      <c r="AE8" s="20" t="s">
        <v>17</v>
      </c>
      <c r="AF8" s="11" t="s">
        <v>21</v>
      </c>
      <c r="AG8" s="24" t="s">
        <v>31</v>
      </c>
      <c r="AH8" s="42">
        <f t="shared" si="1"/>
        <v>42631</v>
      </c>
      <c r="AI8" s="15"/>
    </row>
    <row r="9" spans="1:35" s="26" customFormat="1" ht="115.5" customHeight="1" x14ac:dyDescent="0.2">
      <c r="A9" s="48">
        <v>7</v>
      </c>
      <c r="B9" s="70" t="s">
        <v>110</v>
      </c>
      <c r="C9" s="24" t="s">
        <v>67</v>
      </c>
      <c r="D9" s="11" t="s">
        <v>14</v>
      </c>
      <c r="E9" s="13" t="s">
        <v>39</v>
      </c>
      <c r="F9" s="10">
        <v>12600000</v>
      </c>
      <c r="G9" s="13" t="s">
        <v>74</v>
      </c>
      <c r="H9" s="52">
        <v>52321034</v>
      </c>
      <c r="I9" s="12">
        <v>7</v>
      </c>
      <c r="J9" s="29" t="s">
        <v>54</v>
      </c>
      <c r="K9" s="13" t="s">
        <v>95</v>
      </c>
      <c r="L9" s="15" t="s">
        <v>96</v>
      </c>
      <c r="M9" s="24" t="s">
        <v>119</v>
      </c>
      <c r="N9" s="12">
        <v>8</v>
      </c>
      <c r="O9" s="24" t="s">
        <v>105</v>
      </c>
      <c r="P9" s="22" t="s">
        <v>91</v>
      </c>
      <c r="Q9" s="63"/>
      <c r="R9" s="47">
        <v>2446607</v>
      </c>
      <c r="S9" s="14">
        <v>42417</v>
      </c>
      <c r="T9" s="14">
        <v>42418</v>
      </c>
      <c r="U9" s="58">
        <v>210</v>
      </c>
      <c r="V9" s="14">
        <v>42630</v>
      </c>
      <c r="W9" s="27"/>
      <c r="X9" s="14"/>
      <c r="Y9" s="14">
        <f t="shared" si="2"/>
        <v>42630</v>
      </c>
      <c r="Z9" s="59"/>
      <c r="AA9" s="10">
        <f t="shared" si="0"/>
        <v>12600000</v>
      </c>
      <c r="AB9" s="15">
        <v>56</v>
      </c>
      <c r="AC9" s="30" t="s">
        <v>83</v>
      </c>
      <c r="AD9" s="11" t="s">
        <v>18</v>
      </c>
      <c r="AE9" s="20" t="s">
        <v>17</v>
      </c>
      <c r="AF9" s="11" t="s">
        <v>21</v>
      </c>
      <c r="AG9" s="24" t="s">
        <v>31</v>
      </c>
      <c r="AH9" s="42">
        <f t="shared" si="1"/>
        <v>42630</v>
      </c>
      <c r="AI9" s="15"/>
    </row>
    <row r="10" spans="1:35" s="26" customFormat="1" ht="214.5" customHeight="1" x14ac:dyDescent="0.2">
      <c r="A10" s="19">
        <v>9</v>
      </c>
      <c r="B10" s="70" t="s">
        <v>111</v>
      </c>
      <c r="C10" s="23" t="s">
        <v>68</v>
      </c>
      <c r="D10" s="11" t="s">
        <v>14</v>
      </c>
      <c r="E10" s="13" t="s">
        <v>39</v>
      </c>
      <c r="F10" s="16">
        <v>42000000</v>
      </c>
      <c r="G10" s="11" t="s">
        <v>75</v>
      </c>
      <c r="H10" s="18">
        <v>1019009917</v>
      </c>
      <c r="I10" s="53">
        <v>1</v>
      </c>
      <c r="J10" s="29" t="s">
        <v>54</v>
      </c>
      <c r="K10" s="66" t="s">
        <v>57</v>
      </c>
      <c r="L10" s="67" t="s">
        <v>97</v>
      </c>
      <c r="M10" s="23" t="s">
        <v>120</v>
      </c>
      <c r="N10" s="71">
        <v>3.5</v>
      </c>
      <c r="O10" s="23" t="s">
        <v>106</v>
      </c>
      <c r="P10" s="22" t="s">
        <v>91</v>
      </c>
      <c r="Q10" s="63"/>
      <c r="R10" s="47">
        <v>2446607</v>
      </c>
      <c r="S10" s="14">
        <v>42418</v>
      </c>
      <c r="T10" s="14">
        <v>42422</v>
      </c>
      <c r="U10" s="58">
        <v>210</v>
      </c>
      <c r="V10" s="14">
        <v>42634</v>
      </c>
      <c r="W10" s="27"/>
      <c r="X10" s="14"/>
      <c r="Y10" s="14">
        <f t="shared" si="2"/>
        <v>42634</v>
      </c>
      <c r="Z10" s="59"/>
      <c r="AA10" s="10">
        <f t="shared" si="0"/>
        <v>42000000</v>
      </c>
      <c r="AB10" s="15">
        <v>58</v>
      </c>
      <c r="AC10" s="61" t="s">
        <v>83</v>
      </c>
      <c r="AD10" s="11" t="s">
        <v>18</v>
      </c>
      <c r="AE10" s="20" t="s">
        <v>17</v>
      </c>
      <c r="AF10" s="11" t="s">
        <v>21</v>
      </c>
      <c r="AG10" s="24" t="s">
        <v>31</v>
      </c>
      <c r="AH10" s="42">
        <f t="shared" si="1"/>
        <v>42634</v>
      </c>
      <c r="AI10" s="15"/>
    </row>
    <row r="11" spans="1:35" s="26" customFormat="1" ht="126" customHeight="1" x14ac:dyDescent="0.2">
      <c r="A11" s="19">
        <v>10</v>
      </c>
      <c r="B11" s="70" t="s">
        <v>112</v>
      </c>
      <c r="C11" s="24" t="s">
        <v>69</v>
      </c>
      <c r="D11" s="11" t="s">
        <v>14</v>
      </c>
      <c r="E11" s="13" t="s">
        <v>39</v>
      </c>
      <c r="F11" s="16">
        <v>12600000</v>
      </c>
      <c r="G11" s="11" t="s">
        <v>76</v>
      </c>
      <c r="H11" s="18">
        <v>39548226</v>
      </c>
      <c r="I11" s="53">
        <v>2</v>
      </c>
      <c r="J11" s="29" t="s">
        <v>54</v>
      </c>
      <c r="K11" s="64" t="s">
        <v>98</v>
      </c>
      <c r="L11" s="68" t="s">
        <v>99</v>
      </c>
      <c r="M11" s="24" t="s">
        <v>121</v>
      </c>
      <c r="N11" s="12">
        <v>19</v>
      </c>
      <c r="O11" s="24" t="s">
        <v>105</v>
      </c>
      <c r="P11" s="22" t="s">
        <v>91</v>
      </c>
      <c r="Q11" s="63"/>
      <c r="R11" s="47">
        <v>2446607</v>
      </c>
      <c r="S11" s="14">
        <v>42418</v>
      </c>
      <c r="T11" s="14">
        <v>42422</v>
      </c>
      <c r="U11" s="25">
        <v>210</v>
      </c>
      <c r="V11" s="14">
        <v>42634</v>
      </c>
      <c r="W11" s="27"/>
      <c r="X11" s="14"/>
      <c r="Y11" s="14">
        <f t="shared" si="2"/>
        <v>42634</v>
      </c>
      <c r="Z11" s="59"/>
      <c r="AA11" s="10">
        <f t="shared" si="0"/>
        <v>12600000</v>
      </c>
      <c r="AB11" s="15">
        <v>61</v>
      </c>
      <c r="AC11" s="30" t="s">
        <v>83</v>
      </c>
      <c r="AD11" s="11" t="s">
        <v>18</v>
      </c>
      <c r="AE11" s="20" t="s">
        <v>17</v>
      </c>
      <c r="AF11" s="11" t="s">
        <v>21</v>
      </c>
      <c r="AG11" s="24" t="s">
        <v>31</v>
      </c>
      <c r="AH11" s="42">
        <f t="shared" si="1"/>
        <v>42634</v>
      </c>
      <c r="AI11" s="15"/>
    </row>
    <row r="12" spans="1:35" s="26" customFormat="1" ht="80.25" customHeight="1" x14ac:dyDescent="0.2">
      <c r="A12" s="19">
        <v>13</v>
      </c>
      <c r="B12" s="70" t="s">
        <v>113</v>
      </c>
      <c r="C12" s="24" t="s">
        <v>70</v>
      </c>
      <c r="D12" s="11" t="s">
        <v>14</v>
      </c>
      <c r="E12" s="13" t="s">
        <v>39</v>
      </c>
      <c r="F12" s="16">
        <v>32000000</v>
      </c>
      <c r="G12" s="13" t="s">
        <v>77</v>
      </c>
      <c r="H12" s="18">
        <v>1020781639</v>
      </c>
      <c r="I12" s="12">
        <v>1</v>
      </c>
      <c r="J12" s="29" t="s">
        <v>100</v>
      </c>
      <c r="K12" s="65" t="s">
        <v>101</v>
      </c>
      <c r="L12" s="67" t="s">
        <v>101</v>
      </c>
      <c r="M12" s="24" t="s">
        <v>122</v>
      </c>
      <c r="N12" s="12">
        <v>30.9</v>
      </c>
      <c r="O12" s="24" t="s">
        <v>123</v>
      </c>
      <c r="P12" s="20" t="s">
        <v>92</v>
      </c>
      <c r="Q12" s="63"/>
      <c r="R12" s="47">
        <v>2446607</v>
      </c>
      <c r="S12" s="14">
        <v>42424</v>
      </c>
      <c r="T12" s="14">
        <v>42430</v>
      </c>
      <c r="U12" s="25">
        <v>120</v>
      </c>
      <c r="V12" s="14">
        <v>42552</v>
      </c>
      <c r="W12" s="27"/>
      <c r="X12" s="14"/>
      <c r="Y12" s="14">
        <f t="shared" si="2"/>
        <v>42552</v>
      </c>
      <c r="Z12" s="59"/>
      <c r="AA12" s="10">
        <f t="shared" si="0"/>
        <v>32000000</v>
      </c>
      <c r="AB12" s="15">
        <v>70</v>
      </c>
      <c r="AC12" s="60" t="s">
        <v>82</v>
      </c>
      <c r="AD12" s="11" t="s">
        <v>86</v>
      </c>
      <c r="AE12" s="20" t="s">
        <v>89</v>
      </c>
      <c r="AF12" s="11" t="s">
        <v>21</v>
      </c>
      <c r="AG12" s="24" t="s">
        <v>31</v>
      </c>
      <c r="AH12" s="42">
        <f t="shared" si="1"/>
        <v>42552</v>
      </c>
      <c r="AI12" s="15"/>
    </row>
    <row r="13" spans="1:35" s="26" customFormat="1" ht="124.5" customHeight="1" x14ac:dyDescent="0.2">
      <c r="A13" s="19">
        <v>15</v>
      </c>
      <c r="B13" s="70" t="s">
        <v>114</v>
      </c>
      <c r="C13" s="24" t="s">
        <v>71</v>
      </c>
      <c r="D13" s="11" t="s">
        <v>14</v>
      </c>
      <c r="E13" s="13" t="s">
        <v>39</v>
      </c>
      <c r="F13" s="16">
        <v>15200000</v>
      </c>
      <c r="G13" s="50" t="s">
        <v>78</v>
      </c>
      <c r="H13" s="54">
        <v>80771638</v>
      </c>
      <c r="I13" s="55">
        <v>7</v>
      </c>
      <c r="J13" s="29" t="s">
        <v>54</v>
      </c>
      <c r="K13" s="11" t="s">
        <v>57</v>
      </c>
      <c r="L13" s="69" t="s">
        <v>58</v>
      </c>
      <c r="M13" s="24" t="s">
        <v>124</v>
      </c>
      <c r="N13" s="12">
        <v>8</v>
      </c>
      <c r="O13" s="24" t="s">
        <v>107</v>
      </c>
      <c r="P13" s="17" t="s">
        <v>93</v>
      </c>
      <c r="Q13" s="63"/>
      <c r="R13" s="47">
        <v>2446607</v>
      </c>
      <c r="S13" s="14">
        <v>42424</v>
      </c>
      <c r="T13" s="14">
        <v>42429</v>
      </c>
      <c r="U13" s="25">
        <v>120</v>
      </c>
      <c r="V13" s="14">
        <v>42549</v>
      </c>
      <c r="W13" s="27"/>
      <c r="X13" s="14"/>
      <c r="Y13" s="14">
        <f t="shared" si="2"/>
        <v>42549</v>
      </c>
      <c r="Z13" s="59"/>
      <c r="AA13" s="10">
        <f t="shared" si="0"/>
        <v>15200000</v>
      </c>
      <c r="AB13" s="15">
        <v>72</v>
      </c>
      <c r="AC13" s="60" t="s">
        <v>82</v>
      </c>
      <c r="AD13" s="11" t="s">
        <v>84</v>
      </c>
      <c r="AE13" s="17" t="s">
        <v>87</v>
      </c>
      <c r="AF13" s="11" t="s">
        <v>195</v>
      </c>
      <c r="AG13" s="24" t="s">
        <v>31</v>
      </c>
      <c r="AH13" s="42">
        <f t="shared" si="1"/>
        <v>42549</v>
      </c>
      <c r="AI13" s="15"/>
    </row>
    <row r="14" spans="1:35" s="26" customFormat="1" ht="122.25" customHeight="1" x14ac:dyDescent="0.2">
      <c r="A14" s="19">
        <v>16</v>
      </c>
      <c r="B14" s="70" t="s">
        <v>115</v>
      </c>
      <c r="C14" s="24" t="s">
        <v>69</v>
      </c>
      <c r="D14" s="11" t="s">
        <v>14</v>
      </c>
      <c r="E14" s="13" t="s">
        <v>39</v>
      </c>
      <c r="F14" s="16">
        <v>12600000</v>
      </c>
      <c r="G14" s="50" t="s">
        <v>79</v>
      </c>
      <c r="H14" s="54">
        <v>1014264330</v>
      </c>
      <c r="I14" s="56">
        <v>0</v>
      </c>
      <c r="J14" s="29" t="s">
        <v>54</v>
      </c>
      <c r="K14" s="11" t="s">
        <v>57</v>
      </c>
      <c r="L14" s="69" t="s">
        <v>58</v>
      </c>
      <c r="M14" s="24" t="s">
        <v>125</v>
      </c>
      <c r="N14" s="71">
        <v>1.8</v>
      </c>
      <c r="O14" s="24" t="s">
        <v>105</v>
      </c>
      <c r="P14" s="22" t="s">
        <v>91</v>
      </c>
      <c r="Q14" s="63"/>
      <c r="R14" s="47">
        <v>2446607</v>
      </c>
      <c r="S14" s="14">
        <v>42426</v>
      </c>
      <c r="T14" s="14">
        <v>42432</v>
      </c>
      <c r="U14" s="25">
        <v>210</v>
      </c>
      <c r="V14" s="14">
        <v>42645</v>
      </c>
      <c r="W14" s="27"/>
      <c r="X14" s="14"/>
      <c r="Y14" s="14">
        <f t="shared" si="2"/>
        <v>42645</v>
      </c>
      <c r="Z14" s="59"/>
      <c r="AA14" s="10">
        <f t="shared" si="0"/>
        <v>12600000</v>
      </c>
      <c r="AB14" s="15">
        <v>73</v>
      </c>
      <c r="AC14" s="30" t="s">
        <v>83</v>
      </c>
      <c r="AD14" s="11" t="s">
        <v>18</v>
      </c>
      <c r="AE14" s="20" t="s">
        <v>17</v>
      </c>
      <c r="AF14" s="11" t="s">
        <v>21</v>
      </c>
      <c r="AG14" s="24" t="s">
        <v>31</v>
      </c>
      <c r="AH14" s="42">
        <f t="shared" si="1"/>
        <v>42645</v>
      </c>
      <c r="AI14" s="15"/>
    </row>
    <row r="15" spans="1:35" s="26" customFormat="1" ht="121.5" customHeight="1" x14ac:dyDescent="0.2">
      <c r="A15" s="19">
        <v>17</v>
      </c>
      <c r="B15" s="70" t="s">
        <v>116</v>
      </c>
      <c r="C15" s="24" t="s">
        <v>69</v>
      </c>
      <c r="D15" s="11" t="s">
        <v>14</v>
      </c>
      <c r="E15" s="13" t="s">
        <v>39</v>
      </c>
      <c r="F15" s="16">
        <v>12600000</v>
      </c>
      <c r="G15" s="11" t="s">
        <v>80</v>
      </c>
      <c r="H15" s="54" t="s">
        <v>81</v>
      </c>
      <c r="I15" s="53">
        <v>0</v>
      </c>
      <c r="J15" s="29" t="s">
        <v>54</v>
      </c>
      <c r="K15" s="11" t="s">
        <v>57</v>
      </c>
      <c r="L15" s="69" t="s">
        <v>58</v>
      </c>
      <c r="M15" s="24" t="s">
        <v>121</v>
      </c>
      <c r="N15" s="12">
        <v>2</v>
      </c>
      <c r="O15" s="24" t="s">
        <v>105</v>
      </c>
      <c r="P15" s="22" t="s">
        <v>91</v>
      </c>
      <c r="Q15" s="63"/>
      <c r="R15" s="47">
        <v>2446607</v>
      </c>
      <c r="S15" s="14">
        <v>42429</v>
      </c>
      <c r="T15" s="14">
        <v>42432</v>
      </c>
      <c r="U15" s="25">
        <v>210</v>
      </c>
      <c r="V15" s="14">
        <v>42645</v>
      </c>
      <c r="W15" s="27"/>
      <c r="X15" s="14"/>
      <c r="Y15" s="14">
        <f t="shared" si="2"/>
        <v>42645</v>
      </c>
      <c r="Z15" s="59"/>
      <c r="AA15" s="10">
        <f t="shared" si="0"/>
        <v>12600000</v>
      </c>
      <c r="AB15" s="15">
        <v>74</v>
      </c>
      <c r="AC15" s="30" t="s">
        <v>83</v>
      </c>
      <c r="AD15" s="11" t="s">
        <v>18</v>
      </c>
      <c r="AE15" s="20" t="s">
        <v>17</v>
      </c>
      <c r="AF15" s="11" t="s">
        <v>21</v>
      </c>
      <c r="AG15" s="24" t="s">
        <v>31</v>
      </c>
      <c r="AH15" s="42">
        <f t="shared" si="1"/>
        <v>42645</v>
      </c>
      <c r="AI15" s="15"/>
    </row>
    <row r="16" spans="1:35" s="26" customFormat="1" ht="102" x14ac:dyDescent="0.2">
      <c r="A16" s="19">
        <v>19</v>
      </c>
      <c r="B16" s="76" t="s">
        <v>126</v>
      </c>
      <c r="C16" s="23" t="s">
        <v>127</v>
      </c>
      <c r="D16" s="11" t="s">
        <v>14</v>
      </c>
      <c r="E16" s="13" t="s">
        <v>39</v>
      </c>
      <c r="F16" s="49">
        <v>44000000</v>
      </c>
      <c r="G16" s="77" t="s">
        <v>128</v>
      </c>
      <c r="H16" s="78">
        <v>52816995</v>
      </c>
      <c r="I16" s="29">
        <v>5</v>
      </c>
      <c r="J16" s="29" t="s">
        <v>54</v>
      </c>
      <c r="K16" s="11" t="s">
        <v>57</v>
      </c>
      <c r="L16" s="69" t="s">
        <v>58</v>
      </c>
      <c r="M16" s="24" t="s">
        <v>129</v>
      </c>
      <c r="N16" s="71">
        <v>15.5</v>
      </c>
      <c r="O16" s="23" t="s">
        <v>130</v>
      </c>
      <c r="P16" s="22" t="s">
        <v>131</v>
      </c>
      <c r="Q16" s="79"/>
      <c r="R16" s="47">
        <v>2446607</v>
      </c>
      <c r="S16" s="14">
        <v>42437</v>
      </c>
      <c r="T16" s="27">
        <v>42439</v>
      </c>
      <c r="U16" s="25">
        <v>240</v>
      </c>
      <c r="V16" s="27">
        <v>42683</v>
      </c>
      <c r="W16" s="27"/>
      <c r="X16" s="14"/>
      <c r="Y16" s="14">
        <f t="shared" si="2"/>
        <v>42683</v>
      </c>
      <c r="Z16" s="59"/>
      <c r="AA16" s="10">
        <f t="shared" si="0"/>
        <v>44000000</v>
      </c>
      <c r="AB16" s="19">
        <v>87</v>
      </c>
      <c r="AC16" s="60" t="s">
        <v>132</v>
      </c>
      <c r="AD16" s="11" t="s">
        <v>133</v>
      </c>
      <c r="AE16" s="22" t="s">
        <v>134</v>
      </c>
      <c r="AF16" s="11" t="s">
        <v>21</v>
      </c>
      <c r="AG16" s="24" t="s">
        <v>31</v>
      </c>
      <c r="AH16" s="42">
        <f t="shared" si="1"/>
        <v>42683</v>
      </c>
      <c r="AI16" s="15"/>
    </row>
    <row r="17" spans="1:35" s="26" customFormat="1" ht="121.5" customHeight="1" x14ac:dyDescent="0.2">
      <c r="A17" s="19">
        <v>20</v>
      </c>
      <c r="B17" s="76" t="s">
        <v>135</v>
      </c>
      <c r="C17" s="24" t="s">
        <v>67</v>
      </c>
      <c r="D17" s="11" t="s">
        <v>14</v>
      </c>
      <c r="E17" s="13" t="s">
        <v>39</v>
      </c>
      <c r="F17" s="10">
        <v>10500000</v>
      </c>
      <c r="G17" s="13" t="s">
        <v>136</v>
      </c>
      <c r="H17" s="51">
        <v>1013651334</v>
      </c>
      <c r="I17" s="12">
        <v>6</v>
      </c>
      <c r="J17" s="29" t="s">
        <v>54</v>
      </c>
      <c r="K17" s="11" t="s">
        <v>57</v>
      </c>
      <c r="L17" s="69" t="s">
        <v>58</v>
      </c>
      <c r="M17" s="24" t="s">
        <v>137</v>
      </c>
      <c r="N17" s="12">
        <v>0</v>
      </c>
      <c r="O17" s="24" t="s">
        <v>105</v>
      </c>
      <c r="P17" s="22" t="s">
        <v>91</v>
      </c>
      <c r="Q17" s="80"/>
      <c r="R17" s="47">
        <v>2446607</v>
      </c>
      <c r="S17" s="14">
        <v>42439</v>
      </c>
      <c r="T17" s="14">
        <v>42444</v>
      </c>
      <c r="U17" s="25">
        <v>210</v>
      </c>
      <c r="V17" s="14">
        <v>42657</v>
      </c>
      <c r="W17" s="27"/>
      <c r="X17" s="14"/>
      <c r="Y17" s="14">
        <f t="shared" si="2"/>
        <v>42657</v>
      </c>
      <c r="Z17" s="59"/>
      <c r="AA17" s="10">
        <f t="shared" si="0"/>
        <v>10500000</v>
      </c>
      <c r="AB17" s="15">
        <v>91</v>
      </c>
      <c r="AC17" s="30" t="s">
        <v>83</v>
      </c>
      <c r="AD17" s="11" t="s">
        <v>18</v>
      </c>
      <c r="AE17" s="20" t="s">
        <v>17</v>
      </c>
      <c r="AF17" s="11" t="s">
        <v>21</v>
      </c>
      <c r="AG17" s="24" t="s">
        <v>31</v>
      </c>
      <c r="AH17" s="42">
        <f t="shared" si="1"/>
        <v>42657</v>
      </c>
      <c r="AI17" s="15"/>
    </row>
    <row r="18" spans="1:35" s="26" customFormat="1" ht="121.5" customHeight="1" x14ac:dyDescent="0.2">
      <c r="A18" s="19">
        <v>23</v>
      </c>
      <c r="B18" s="70" t="s">
        <v>141</v>
      </c>
      <c r="C18" s="24" t="s">
        <v>69</v>
      </c>
      <c r="D18" s="11" t="s">
        <v>14</v>
      </c>
      <c r="E18" s="13" t="s">
        <v>39</v>
      </c>
      <c r="F18" s="16">
        <v>12600000</v>
      </c>
      <c r="G18" s="13" t="s">
        <v>142</v>
      </c>
      <c r="H18" s="82">
        <v>1010164466</v>
      </c>
      <c r="I18" s="12">
        <v>1</v>
      </c>
      <c r="J18" s="29" t="s">
        <v>54</v>
      </c>
      <c r="K18" s="11" t="s">
        <v>57</v>
      </c>
      <c r="L18" s="83" t="s">
        <v>143</v>
      </c>
      <c r="M18" s="24" t="s">
        <v>153</v>
      </c>
      <c r="N18" s="71">
        <v>3.75</v>
      </c>
      <c r="O18" s="24" t="s">
        <v>154</v>
      </c>
      <c r="P18" s="22" t="s">
        <v>91</v>
      </c>
      <c r="Q18" s="85"/>
      <c r="R18" s="47">
        <v>2446607</v>
      </c>
      <c r="S18" s="14">
        <v>42461</v>
      </c>
      <c r="T18" s="27">
        <v>42465</v>
      </c>
      <c r="U18" s="25">
        <v>210</v>
      </c>
      <c r="V18" s="27">
        <v>42678</v>
      </c>
      <c r="W18" s="27"/>
      <c r="X18" s="14"/>
      <c r="Y18" s="14">
        <f t="shared" si="2"/>
        <v>42678</v>
      </c>
      <c r="Z18" s="59"/>
      <c r="AA18" s="10">
        <f t="shared" si="0"/>
        <v>12600000</v>
      </c>
      <c r="AB18" s="12">
        <v>126</v>
      </c>
      <c r="AC18" s="30" t="s">
        <v>83</v>
      </c>
      <c r="AD18" s="11" t="s">
        <v>18</v>
      </c>
      <c r="AE18" s="20" t="s">
        <v>17</v>
      </c>
      <c r="AF18" s="11" t="s">
        <v>21</v>
      </c>
      <c r="AG18" s="24" t="s">
        <v>31</v>
      </c>
      <c r="AH18" s="42">
        <f t="shared" si="1"/>
        <v>42678</v>
      </c>
      <c r="AI18" s="15"/>
    </row>
    <row r="19" spans="1:35" s="26" customFormat="1" ht="217.5" customHeight="1" x14ac:dyDescent="0.2">
      <c r="A19" s="19">
        <v>25</v>
      </c>
      <c r="B19" s="70" t="s">
        <v>145</v>
      </c>
      <c r="C19" s="11" t="s">
        <v>146</v>
      </c>
      <c r="D19" s="11" t="s">
        <v>14</v>
      </c>
      <c r="E19" s="13" t="s">
        <v>39</v>
      </c>
      <c r="F19" s="16">
        <v>22400000</v>
      </c>
      <c r="G19" s="86" t="s">
        <v>144</v>
      </c>
      <c r="H19" s="87">
        <v>5185122</v>
      </c>
      <c r="I19" s="88">
        <v>2</v>
      </c>
      <c r="J19" s="29" t="s">
        <v>54</v>
      </c>
      <c r="K19" s="11" t="s">
        <v>147</v>
      </c>
      <c r="L19" s="69" t="s">
        <v>148</v>
      </c>
      <c r="M19" s="24" t="s">
        <v>155</v>
      </c>
      <c r="N19" s="12">
        <v>14</v>
      </c>
      <c r="O19" s="11" t="s">
        <v>146</v>
      </c>
      <c r="P19" s="22" t="s">
        <v>91</v>
      </c>
      <c r="Q19" s="84"/>
      <c r="R19" s="47">
        <v>2446607</v>
      </c>
      <c r="S19" s="14">
        <v>42465</v>
      </c>
      <c r="T19" s="89">
        <v>42475</v>
      </c>
      <c r="U19" s="25">
        <v>210</v>
      </c>
      <c r="V19" s="89">
        <v>42688</v>
      </c>
      <c r="W19" s="27"/>
      <c r="X19" s="14"/>
      <c r="Y19" s="14">
        <f t="shared" si="2"/>
        <v>42688</v>
      </c>
      <c r="Z19" s="59"/>
      <c r="AA19" s="10">
        <f t="shared" si="0"/>
        <v>22400000</v>
      </c>
      <c r="AB19" s="15">
        <v>130</v>
      </c>
      <c r="AC19" s="30" t="s">
        <v>83</v>
      </c>
      <c r="AD19" s="11" t="s">
        <v>18</v>
      </c>
      <c r="AE19" s="20" t="s">
        <v>17</v>
      </c>
      <c r="AF19" s="11" t="s">
        <v>21</v>
      </c>
      <c r="AG19" s="24" t="s">
        <v>31</v>
      </c>
      <c r="AH19" s="42">
        <f t="shared" si="1"/>
        <v>42688</v>
      </c>
      <c r="AI19" s="15"/>
    </row>
    <row r="20" spans="1:35" s="26" customFormat="1" ht="189.75" customHeight="1" x14ac:dyDescent="0.2">
      <c r="A20" s="19">
        <v>30</v>
      </c>
      <c r="B20" s="70" t="s">
        <v>150</v>
      </c>
      <c r="C20" s="11" t="s">
        <v>151</v>
      </c>
      <c r="D20" s="11" t="s">
        <v>14</v>
      </c>
      <c r="E20" s="13" t="s">
        <v>39</v>
      </c>
      <c r="F20" s="16">
        <v>36000000</v>
      </c>
      <c r="G20" s="13" t="s">
        <v>149</v>
      </c>
      <c r="H20" s="90">
        <v>21075776</v>
      </c>
      <c r="I20" s="12">
        <v>0</v>
      </c>
      <c r="J20" s="29" t="s">
        <v>54</v>
      </c>
      <c r="K20" s="11" t="s">
        <v>57</v>
      </c>
      <c r="L20" s="69" t="s">
        <v>58</v>
      </c>
      <c r="M20" s="24" t="s">
        <v>156</v>
      </c>
      <c r="N20" s="71">
        <v>17.100000000000001</v>
      </c>
      <c r="O20" s="11" t="s">
        <v>152</v>
      </c>
      <c r="P20" s="22" t="s">
        <v>91</v>
      </c>
      <c r="Q20" s="91"/>
      <c r="R20" s="47">
        <v>2446607</v>
      </c>
      <c r="S20" s="14">
        <v>42489</v>
      </c>
      <c r="T20" s="27">
        <v>42495</v>
      </c>
      <c r="U20" s="25">
        <v>180</v>
      </c>
      <c r="V20" s="27">
        <v>42678</v>
      </c>
      <c r="W20" s="27"/>
      <c r="X20" s="14"/>
      <c r="Y20" s="14">
        <f t="shared" ref="Y20" si="3">V20</f>
        <v>42678</v>
      </c>
      <c r="Z20" s="59"/>
      <c r="AA20" s="10">
        <f t="shared" ref="AA20" si="4">F20+Z20</f>
        <v>36000000</v>
      </c>
      <c r="AB20" s="19">
        <v>216</v>
      </c>
      <c r="AC20" s="30" t="s">
        <v>83</v>
      </c>
      <c r="AD20" s="11" t="s">
        <v>18</v>
      </c>
      <c r="AE20" s="20" t="s">
        <v>17</v>
      </c>
      <c r="AF20" s="11" t="s">
        <v>21</v>
      </c>
      <c r="AG20" s="24" t="s">
        <v>31</v>
      </c>
      <c r="AH20" s="42">
        <f t="shared" si="1"/>
        <v>42678</v>
      </c>
      <c r="AI20" s="15"/>
    </row>
    <row r="21" spans="1:35" s="26" customFormat="1" ht="189.75" customHeight="1" x14ac:dyDescent="0.2">
      <c r="A21" s="94">
        <v>37</v>
      </c>
      <c r="B21" s="95" t="s">
        <v>158</v>
      </c>
      <c r="C21" s="96" t="s">
        <v>159</v>
      </c>
      <c r="D21" s="96" t="s">
        <v>14</v>
      </c>
      <c r="E21" s="97" t="s">
        <v>157</v>
      </c>
      <c r="F21" s="16">
        <v>48000000</v>
      </c>
      <c r="G21" s="99" t="s">
        <v>160</v>
      </c>
      <c r="H21" s="100">
        <v>17971294</v>
      </c>
      <c r="I21" s="101">
        <v>6</v>
      </c>
      <c r="J21" s="14" t="s">
        <v>54</v>
      </c>
      <c r="K21" s="14" t="s">
        <v>147</v>
      </c>
      <c r="L21" s="25" t="s">
        <v>161</v>
      </c>
      <c r="M21" s="27" t="s">
        <v>162</v>
      </c>
      <c r="N21" s="71">
        <v>16</v>
      </c>
      <c r="O21" s="96" t="s">
        <v>159</v>
      </c>
      <c r="P21" s="102" t="s">
        <v>163</v>
      </c>
      <c r="Q21" s="103"/>
      <c r="R21" s="47">
        <v>2446607</v>
      </c>
      <c r="S21" s="104">
        <v>42513</v>
      </c>
      <c r="T21" s="105">
        <v>42514</v>
      </c>
      <c r="U21" s="106">
        <v>180</v>
      </c>
      <c r="V21" s="27">
        <v>42697</v>
      </c>
      <c r="W21" s="11"/>
      <c r="X21" s="24"/>
      <c r="Y21" s="14">
        <v>42697</v>
      </c>
      <c r="Z21" s="59"/>
      <c r="AA21" s="10">
        <v>48000000</v>
      </c>
      <c r="AB21" s="107">
        <v>222</v>
      </c>
      <c r="AC21" s="108" t="s">
        <v>83</v>
      </c>
      <c r="AD21" s="96" t="s">
        <v>164</v>
      </c>
      <c r="AE21" s="102" t="s">
        <v>163</v>
      </c>
      <c r="AF21" s="11" t="s">
        <v>21</v>
      </c>
      <c r="AG21" s="109" t="s">
        <v>31</v>
      </c>
      <c r="AH21" s="42">
        <v>42697</v>
      </c>
      <c r="AI21" s="15"/>
    </row>
    <row r="22" spans="1:35" s="26" customFormat="1" ht="189.75" customHeight="1" x14ac:dyDescent="0.2">
      <c r="A22" s="94">
        <v>38</v>
      </c>
      <c r="B22" s="95" t="s">
        <v>165</v>
      </c>
      <c r="C22" s="96" t="s">
        <v>166</v>
      </c>
      <c r="D22" s="96" t="s">
        <v>14</v>
      </c>
      <c r="E22" s="97" t="s">
        <v>157</v>
      </c>
      <c r="F22" s="16">
        <v>48000000</v>
      </c>
      <c r="G22" s="110" t="s">
        <v>167</v>
      </c>
      <c r="H22" s="111">
        <v>5884399</v>
      </c>
      <c r="I22" s="101">
        <v>4</v>
      </c>
      <c r="J22" s="14" t="s">
        <v>54</v>
      </c>
      <c r="K22" s="14" t="s">
        <v>168</v>
      </c>
      <c r="L22" s="25" t="s">
        <v>169</v>
      </c>
      <c r="M22" s="27" t="s">
        <v>170</v>
      </c>
      <c r="N22" s="71">
        <v>25.5</v>
      </c>
      <c r="O22" s="96" t="s">
        <v>166</v>
      </c>
      <c r="P22" s="102" t="s">
        <v>163</v>
      </c>
      <c r="Q22" s="103"/>
      <c r="R22" s="47">
        <v>2446607</v>
      </c>
      <c r="S22" s="104">
        <v>42513</v>
      </c>
      <c r="T22" s="105">
        <v>42514</v>
      </c>
      <c r="U22" s="106">
        <v>180</v>
      </c>
      <c r="V22" s="27">
        <v>42697</v>
      </c>
      <c r="W22" s="11"/>
      <c r="X22" s="24"/>
      <c r="Y22" s="14">
        <v>42697</v>
      </c>
      <c r="Z22" s="59"/>
      <c r="AA22" s="10">
        <v>48000000</v>
      </c>
      <c r="AB22" s="107">
        <v>223</v>
      </c>
      <c r="AC22" s="108" t="s">
        <v>83</v>
      </c>
      <c r="AD22" s="96" t="s">
        <v>164</v>
      </c>
      <c r="AE22" s="102" t="s">
        <v>163</v>
      </c>
      <c r="AF22" s="11" t="s">
        <v>21</v>
      </c>
      <c r="AG22" s="109" t="s">
        <v>31</v>
      </c>
      <c r="AH22" s="42">
        <v>42697</v>
      </c>
      <c r="AI22" s="15"/>
    </row>
    <row r="23" spans="1:35" s="26" customFormat="1" ht="189.75" customHeight="1" x14ac:dyDescent="0.2">
      <c r="A23" s="94">
        <v>39</v>
      </c>
      <c r="B23" s="95" t="s">
        <v>171</v>
      </c>
      <c r="C23" s="96" t="s">
        <v>172</v>
      </c>
      <c r="D23" s="96" t="s">
        <v>14</v>
      </c>
      <c r="E23" s="97" t="s">
        <v>157</v>
      </c>
      <c r="F23" s="16">
        <v>40800000</v>
      </c>
      <c r="G23" s="110" t="s">
        <v>173</v>
      </c>
      <c r="H23" s="111">
        <v>13171587</v>
      </c>
      <c r="I23" s="101">
        <v>1</v>
      </c>
      <c r="J23" s="14" t="s">
        <v>54</v>
      </c>
      <c r="K23" s="14" t="s">
        <v>103</v>
      </c>
      <c r="L23" s="25" t="s">
        <v>174</v>
      </c>
      <c r="M23" s="27" t="s">
        <v>175</v>
      </c>
      <c r="N23" s="71">
        <v>19</v>
      </c>
      <c r="O23" s="96" t="s">
        <v>172</v>
      </c>
      <c r="P23" s="112" t="s">
        <v>176</v>
      </c>
      <c r="Q23" s="103"/>
      <c r="R23" s="47">
        <v>2446607</v>
      </c>
      <c r="S23" s="104">
        <v>42514</v>
      </c>
      <c r="T23" s="113">
        <v>42522</v>
      </c>
      <c r="U23" s="106">
        <v>180</v>
      </c>
      <c r="V23" s="113">
        <v>42704</v>
      </c>
      <c r="W23" s="96"/>
      <c r="X23" s="114"/>
      <c r="Y23" s="104">
        <v>42704</v>
      </c>
      <c r="Z23" s="115"/>
      <c r="AA23" s="116">
        <v>40800000</v>
      </c>
      <c r="AB23" s="107">
        <v>224</v>
      </c>
      <c r="AC23" s="108" t="s">
        <v>83</v>
      </c>
      <c r="AD23" s="109" t="s">
        <v>177</v>
      </c>
      <c r="AE23" s="117" t="s">
        <v>178</v>
      </c>
      <c r="AF23" s="96" t="s">
        <v>21</v>
      </c>
      <c r="AG23" s="109" t="s">
        <v>31</v>
      </c>
      <c r="AH23" s="118">
        <v>42704</v>
      </c>
      <c r="AI23" s="107"/>
    </row>
    <row r="24" spans="1:35" s="26" customFormat="1" ht="189.75" customHeight="1" x14ac:dyDescent="0.2">
      <c r="A24" s="94">
        <v>40</v>
      </c>
      <c r="B24" s="95" t="s">
        <v>179</v>
      </c>
      <c r="C24" s="95" t="s">
        <v>180</v>
      </c>
      <c r="D24" s="96" t="s">
        <v>14</v>
      </c>
      <c r="E24" s="97" t="s">
        <v>157</v>
      </c>
      <c r="F24" s="16">
        <v>40800000</v>
      </c>
      <c r="G24" s="110" t="s">
        <v>181</v>
      </c>
      <c r="H24" s="119" t="s">
        <v>182</v>
      </c>
      <c r="I24" s="101">
        <v>7</v>
      </c>
      <c r="J24" s="14" t="s">
        <v>54</v>
      </c>
      <c r="K24" s="14" t="s">
        <v>95</v>
      </c>
      <c r="L24" s="25" t="s">
        <v>183</v>
      </c>
      <c r="M24" s="27" t="s">
        <v>184</v>
      </c>
      <c r="N24" s="71">
        <v>7.5</v>
      </c>
      <c r="O24" s="95" t="s">
        <v>180</v>
      </c>
      <c r="P24" s="112" t="s">
        <v>176</v>
      </c>
      <c r="Q24" s="103"/>
      <c r="R24" s="47">
        <v>2446607</v>
      </c>
      <c r="S24" s="104">
        <v>42516</v>
      </c>
      <c r="T24" s="27">
        <v>42522</v>
      </c>
      <c r="U24" s="106">
        <v>180</v>
      </c>
      <c r="V24" s="27">
        <v>42704</v>
      </c>
      <c r="W24" s="11"/>
      <c r="X24" s="24"/>
      <c r="Y24" s="14">
        <v>42704</v>
      </c>
      <c r="Z24" s="59"/>
      <c r="AA24" s="98">
        <v>40800000</v>
      </c>
      <c r="AB24" s="107">
        <v>232</v>
      </c>
      <c r="AC24" s="108" t="s">
        <v>83</v>
      </c>
      <c r="AD24" s="109" t="s">
        <v>177</v>
      </c>
      <c r="AE24" s="117" t="s">
        <v>178</v>
      </c>
      <c r="AF24" s="11" t="s">
        <v>21</v>
      </c>
      <c r="AG24" s="109" t="s">
        <v>31</v>
      </c>
      <c r="AH24" s="42">
        <v>42704</v>
      </c>
      <c r="AI24" s="15"/>
    </row>
    <row r="25" spans="1:35" s="26" customFormat="1" ht="189.75" customHeight="1" x14ac:dyDescent="0.2">
      <c r="A25" s="94">
        <v>42</v>
      </c>
      <c r="B25" s="95" t="s">
        <v>185</v>
      </c>
      <c r="C25" s="96" t="s">
        <v>186</v>
      </c>
      <c r="D25" s="96" t="s">
        <v>14</v>
      </c>
      <c r="E25" s="97" t="s">
        <v>157</v>
      </c>
      <c r="F25" s="16">
        <v>40800000</v>
      </c>
      <c r="G25" s="110" t="s">
        <v>187</v>
      </c>
      <c r="H25" s="120" t="s">
        <v>188</v>
      </c>
      <c r="I25" s="101">
        <v>8</v>
      </c>
      <c r="J25" s="14" t="s">
        <v>54</v>
      </c>
      <c r="K25" s="14" t="s">
        <v>103</v>
      </c>
      <c r="L25" s="25" t="s">
        <v>189</v>
      </c>
      <c r="M25" s="27" t="s">
        <v>190</v>
      </c>
      <c r="N25" s="71">
        <v>21.8</v>
      </c>
      <c r="O25" s="96" t="s">
        <v>186</v>
      </c>
      <c r="P25" s="112" t="s">
        <v>176</v>
      </c>
      <c r="Q25" s="103"/>
      <c r="R25" s="47">
        <v>2446607</v>
      </c>
      <c r="S25" s="104">
        <v>42517</v>
      </c>
      <c r="T25" s="113">
        <v>42522</v>
      </c>
      <c r="U25" s="106">
        <v>180</v>
      </c>
      <c r="V25" s="113">
        <v>42704</v>
      </c>
      <c r="W25" s="96"/>
      <c r="X25" s="114"/>
      <c r="Y25" s="104">
        <v>42704</v>
      </c>
      <c r="Z25" s="115"/>
      <c r="AA25" s="98">
        <v>40800000</v>
      </c>
      <c r="AB25" s="107">
        <v>231</v>
      </c>
      <c r="AC25" s="108" t="s">
        <v>83</v>
      </c>
      <c r="AD25" s="109" t="s">
        <v>177</v>
      </c>
      <c r="AE25" s="117" t="s">
        <v>178</v>
      </c>
      <c r="AF25" s="96" t="s">
        <v>21</v>
      </c>
      <c r="AG25" s="109" t="s">
        <v>31</v>
      </c>
      <c r="AH25" s="118">
        <v>42704</v>
      </c>
      <c r="AI25" s="107"/>
    </row>
    <row r="26" spans="1:35" s="26" customFormat="1" ht="189.75" customHeight="1" x14ac:dyDescent="0.2">
      <c r="A26" s="19">
        <v>44</v>
      </c>
      <c r="B26" s="95" t="s">
        <v>191</v>
      </c>
      <c r="C26" s="96" t="s">
        <v>192</v>
      </c>
      <c r="D26" s="96" t="s">
        <v>14</v>
      </c>
      <c r="E26" s="121" t="s">
        <v>157</v>
      </c>
      <c r="F26" s="16">
        <v>42000000</v>
      </c>
      <c r="G26" s="110" t="s">
        <v>193</v>
      </c>
      <c r="H26" s="111">
        <v>51778600</v>
      </c>
      <c r="I26" s="123">
        <v>4</v>
      </c>
      <c r="J26" s="14" t="s">
        <v>54</v>
      </c>
      <c r="K26" s="14" t="s">
        <v>57</v>
      </c>
      <c r="L26" s="25" t="s">
        <v>58</v>
      </c>
      <c r="M26" s="27" t="s">
        <v>194</v>
      </c>
      <c r="N26" s="71">
        <v>20.8</v>
      </c>
      <c r="O26" s="96" t="s">
        <v>192</v>
      </c>
      <c r="P26" s="112" t="s">
        <v>176</v>
      </c>
      <c r="Q26" s="103"/>
      <c r="R26" s="47">
        <v>2446607</v>
      </c>
      <c r="S26" s="104">
        <v>42521</v>
      </c>
      <c r="T26" s="113">
        <v>42528</v>
      </c>
      <c r="U26" s="106">
        <v>180</v>
      </c>
      <c r="V26" s="113">
        <v>42710</v>
      </c>
      <c r="W26" s="96"/>
      <c r="X26" s="114"/>
      <c r="Y26" s="104">
        <v>42710</v>
      </c>
      <c r="Z26" s="115"/>
      <c r="AA26" s="98">
        <v>42000000</v>
      </c>
      <c r="AB26" s="107">
        <v>234</v>
      </c>
      <c r="AC26" s="108" t="s">
        <v>83</v>
      </c>
      <c r="AD26" s="109" t="s">
        <v>177</v>
      </c>
      <c r="AE26" s="117" t="s">
        <v>178</v>
      </c>
      <c r="AF26" s="96" t="s">
        <v>21</v>
      </c>
      <c r="AG26" s="109" t="s">
        <v>31</v>
      </c>
      <c r="AH26" s="118">
        <v>42710</v>
      </c>
      <c r="AI26" s="107"/>
    </row>
    <row r="27" spans="1:35" s="26" customFormat="1" ht="89.25" x14ac:dyDescent="0.2">
      <c r="A27" s="19">
        <v>54</v>
      </c>
      <c r="B27" s="124" t="s">
        <v>197</v>
      </c>
      <c r="C27" s="131" t="s">
        <v>202</v>
      </c>
      <c r="D27" s="11" t="s">
        <v>14</v>
      </c>
      <c r="E27" s="125" t="s">
        <v>157</v>
      </c>
      <c r="F27" s="16">
        <v>35000000</v>
      </c>
      <c r="G27" s="13" t="s">
        <v>198</v>
      </c>
      <c r="H27" s="90">
        <v>7188004</v>
      </c>
      <c r="I27" s="138">
        <v>2</v>
      </c>
      <c r="J27" s="14" t="s">
        <v>54</v>
      </c>
      <c r="K27" s="14" t="s">
        <v>199</v>
      </c>
      <c r="L27" s="25" t="s">
        <v>200</v>
      </c>
      <c r="M27" s="27" t="s">
        <v>201</v>
      </c>
      <c r="N27" s="71">
        <v>8.4</v>
      </c>
      <c r="O27" s="131" t="s">
        <v>202</v>
      </c>
      <c r="P27" s="14"/>
      <c r="Q27" s="132" t="s">
        <v>203</v>
      </c>
      <c r="R27" s="133"/>
      <c r="S27" s="135">
        <v>42573</v>
      </c>
      <c r="T27" s="113">
        <v>42578</v>
      </c>
      <c r="U27" s="106">
        <v>150</v>
      </c>
      <c r="V27" s="113">
        <v>42730</v>
      </c>
      <c r="W27" s="96"/>
      <c r="X27" s="114"/>
      <c r="Y27" s="104">
        <v>42730</v>
      </c>
      <c r="Z27" s="115"/>
      <c r="AA27" s="98">
        <v>35000000</v>
      </c>
      <c r="AB27" s="47">
        <v>339</v>
      </c>
      <c r="AC27" s="47" t="s">
        <v>82</v>
      </c>
      <c r="AD27" s="11" t="s">
        <v>204</v>
      </c>
      <c r="AE27" s="20" t="s">
        <v>205</v>
      </c>
      <c r="AF27" s="11" t="s">
        <v>21</v>
      </c>
      <c r="AG27" s="24" t="s">
        <v>31</v>
      </c>
      <c r="AH27" s="118">
        <v>42730</v>
      </c>
      <c r="AI27" s="15"/>
    </row>
    <row r="28" spans="1:35" s="26" customFormat="1" ht="189.75" customHeight="1" x14ac:dyDescent="0.2">
      <c r="A28" s="19">
        <v>55</v>
      </c>
      <c r="B28" s="124" t="s">
        <v>206</v>
      </c>
      <c r="C28" s="11" t="s">
        <v>207</v>
      </c>
      <c r="D28" s="11" t="s">
        <v>14</v>
      </c>
      <c r="E28" s="139" t="s">
        <v>157</v>
      </c>
      <c r="F28" s="16">
        <v>35000000</v>
      </c>
      <c r="G28" s="13" t="s">
        <v>208</v>
      </c>
      <c r="H28" s="90">
        <v>19262083</v>
      </c>
      <c r="I28" s="129">
        <v>4</v>
      </c>
      <c r="J28" s="14" t="s">
        <v>54</v>
      </c>
      <c r="K28" s="14" t="s">
        <v>209</v>
      </c>
      <c r="L28" s="14" t="s">
        <v>209</v>
      </c>
      <c r="M28" s="27" t="s">
        <v>201</v>
      </c>
      <c r="N28" s="71">
        <v>12</v>
      </c>
      <c r="O28" s="11" t="s">
        <v>207</v>
      </c>
      <c r="P28" s="14"/>
      <c r="Q28" s="132" t="s">
        <v>210</v>
      </c>
      <c r="R28" s="133"/>
      <c r="S28" s="14">
        <v>42577</v>
      </c>
      <c r="T28" s="136">
        <v>42579</v>
      </c>
      <c r="U28" s="137">
        <v>150</v>
      </c>
      <c r="V28" s="136">
        <v>42731</v>
      </c>
      <c r="W28" s="96"/>
      <c r="X28" s="114"/>
      <c r="Y28" s="136">
        <v>42731</v>
      </c>
      <c r="Z28" s="115"/>
      <c r="AA28" s="140">
        <v>35000000</v>
      </c>
      <c r="AB28" s="47">
        <v>343</v>
      </c>
      <c r="AC28" s="47" t="s">
        <v>82</v>
      </c>
      <c r="AD28" s="11" t="s">
        <v>204</v>
      </c>
      <c r="AE28" s="20" t="s">
        <v>205</v>
      </c>
      <c r="AF28" s="11" t="s">
        <v>21</v>
      </c>
      <c r="AG28" s="24" t="s">
        <v>211</v>
      </c>
      <c r="AH28" s="136">
        <v>42731</v>
      </c>
      <c r="AI28" s="15"/>
    </row>
    <row r="29" spans="1:35" s="26" customFormat="1" ht="189.75" customHeight="1" x14ac:dyDescent="0.2">
      <c r="A29" s="19">
        <v>56</v>
      </c>
      <c r="B29" s="124" t="s">
        <v>212</v>
      </c>
      <c r="C29" s="11" t="s">
        <v>202</v>
      </c>
      <c r="D29" s="11" t="s">
        <v>14</v>
      </c>
      <c r="E29" s="139" t="s">
        <v>157</v>
      </c>
      <c r="F29" s="126">
        <v>35000000</v>
      </c>
      <c r="G29" s="127" t="s">
        <v>213</v>
      </c>
      <c r="H29" s="90">
        <v>52413935</v>
      </c>
      <c r="I29" s="12">
        <v>3</v>
      </c>
      <c r="J29" s="14" t="s">
        <v>54</v>
      </c>
      <c r="K29" s="14" t="s">
        <v>209</v>
      </c>
      <c r="L29" s="14" t="s">
        <v>209</v>
      </c>
      <c r="M29" s="27" t="s">
        <v>214</v>
      </c>
      <c r="N29" s="71">
        <v>13.9</v>
      </c>
      <c r="O29" s="11" t="s">
        <v>202</v>
      </c>
      <c r="P29" s="14"/>
      <c r="Q29" s="141" t="s">
        <v>215</v>
      </c>
      <c r="R29" s="133"/>
      <c r="S29" s="135">
        <v>42577</v>
      </c>
      <c r="T29" s="136">
        <v>42580</v>
      </c>
      <c r="U29" s="137">
        <v>150</v>
      </c>
      <c r="V29" s="136">
        <v>42732</v>
      </c>
      <c r="W29" s="96"/>
      <c r="X29" s="114"/>
      <c r="Y29" s="136">
        <v>42732</v>
      </c>
      <c r="Z29" s="115"/>
      <c r="AA29" s="126">
        <v>35000000</v>
      </c>
      <c r="AB29" s="47">
        <v>342</v>
      </c>
      <c r="AC29" s="47" t="s">
        <v>82</v>
      </c>
      <c r="AD29" s="11" t="s">
        <v>204</v>
      </c>
      <c r="AE29" s="20" t="s">
        <v>205</v>
      </c>
      <c r="AF29" s="11" t="s">
        <v>21</v>
      </c>
      <c r="AG29" s="24" t="s">
        <v>211</v>
      </c>
      <c r="AH29" s="136">
        <v>42732</v>
      </c>
      <c r="AI29" s="15"/>
    </row>
    <row r="30" spans="1:35" s="26" customFormat="1" ht="124.5" customHeight="1" x14ac:dyDescent="0.2">
      <c r="A30" s="19">
        <v>57</v>
      </c>
      <c r="B30" s="124" t="s">
        <v>216</v>
      </c>
      <c r="C30" s="11" t="s">
        <v>202</v>
      </c>
      <c r="D30" s="11" t="s">
        <v>14</v>
      </c>
      <c r="E30" s="66" t="s">
        <v>157</v>
      </c>
      <c r="F30" s="126">
        <v>35000000</v>
      </c>
      <c r="G30" s="127" t="s">
        <v>217</v>
      </c>
      <c r="H30" s="90">
        <v>80061132</v>
      </c>
      <c r="I30" s="12">
        <v>6</v>
      </c>
      <c r="J30" s="14" t="s">
        <v>54</v>
      </c>
      <c r="K30" s="14" t="s">
        <v>199</v>
      </c>
      <c r="L30" s="25" t="s">
        <v>218</v>
      </c>
      <c r="M30" s="27" t="s">
        <v>214</v>
      </c>
      <c r="N30" s="71">
        <v>18.600000000000001</v>
      </c>
      <c r="O30" s="11" t="s">
        <v>202</v>
      </c>
      <c r="P30" s="14"/>
      <c r="Q30" s="132" t="s">
        <v>219</v>
      </c>
      <c r="R30" s="133"/>
      <c r="S30" s="14">
        <v>42578</v>
      </c>
      <c r="T30" s="60" t="s">
        <v>220</v>
      </c>
      <c r="U30" s="137">
        <v>150</v>
      </c>
      <c r="V30" s="136">
        <v>42738</v>
      </c>
      <c r="W30" s="96"/>
      <c r="X30" s="114"/>
      <c r="Y30" s="136">
        <v>42738</v>
      </c>
      <c r="Z30" s="115"/>
      <c r="AA30" s="126">
        <v>35000000</v>
      </c>
      <c r="AB30" s="47">
        <v>345</v>
      </c>
      <c r="AC30" s="47" t="s">
        <v>82</v>
      </c>
      <c r="AD30" s="11" t="s">
        <v>204</v>
      </c>
      <c r="AE30" s="20" t="s">
        <v>205</v>
      </c>
      <c r="AF30" s="11" t="s">
        <v>21</v>
      </c>
      <c r="AG30" s="24" t="s">
        <v>211</v>
      </c>
      <c r="AH30" s="136">
        <v>42738</v>
      </c>
      <c r="AI30" s="15"/>
    </row>
    <row r="31" spans="1:35" ht="12.75" x14ac:dyDescent="0.2">
      <c r="A31" s="19"/>
      <c r="B31" s="95"/>
      <c r="C31" s="96"/>
      <c r="D31" s="96"/>
      <c r="E31" s="121"/>
      <c r="F31" s="122"/>
      <c r="G31" s="99"/>
      <c r="H31" s="111"/>
      <c r="I31" s="123"/>
      <c r="J31" s="14"/>
      <c r="K31" s="14"/>
      <c r="L31" s="25"/>
      <c r="M31" s="27"/>
      <c r="N31" s="71"/>
      <c r="O31" s="96"/>
      <c r="P31" s="112"/>
      <c r="Q31" s="134"/>
      <c r="R31" s="47"/>
      <c r="S31" s="104"/>
      <c r="T31" s="113"/>
      <c r="U31" s="106"/>
      <c r="V31" s="113"/>
      <c r="W31" s="96"/>
      <c r="X31" s="114"/>
      <c r="Y31" s="104"/>
      <c r="Z31" s="115"/>
      <c r="AA31" s="98"/>
      <c r="AB31" s="107"/>
      <c r="AC31" s="108"/>
      <c r="AD31" s="109"/>
      <c r="AE31" s="117"/>
      <c r="AF31" s="96"/>
      <c r="AG31" s="109"/>
      <c r="AH31" s="118"/>
      <c r="AI31" s="107"/>
    </row>
    <row r="32" spans="1:35" ht="15.75" x14ac:dyDescent="0.2">
      <c r="A32" s="19"/>
      <c r="B32" s="124"/>
      <c r="C32" s="24"/>
      <c r="D32" s="96"/>
      <c r="E32" s="128"/>
      <c r="F32" s="126"/>
      <c r="G32" s="127"/>
      <c r="H32" s="90"/>
      <c r="I32" s="130"/>
      <c r="J32" s="14"/>
      <c r="K32" s="14"/>
      <c r="L32" s="25"/>
      <c r="M32" s="27"/>
      <c r="N32" s="71"/>
      <c r="O32" s="131"/>
      <c r="P32" s="14"/>
      <c r="Q32" s="132"/>
      <c r="R32" s="133"/>
      <c r="S32" s="14"/>
      <c r="T32" s="14"/>
      <c r="U32" s="25"/>
      <c r="V32" s="14"/>
      <c r="W32" s="27"/>
      <c r="X32" s="14"/>
      <c r="Y32" s="14"/>
      <c r="Z32" s="92" t="s">
        <v>140</v>
      </c>
      <c r="AA32" s="93">
        <f>SUM(AA5:AA30)</f>
        <v>778000000</v>
      </c>
      <c r="AB32" s="15"/>
      <c r="AC32" s="30"/>
      <c r="AD32" s="11"/>
      <c r="AE32" s="20"/>
      <c r="AF32" s="11"/>
      <c r="AG32" s="24"/>
      <c r="AH32" s="42"/>
      <c r="AI32" s="15"/>
    </row>
    <row r="39" spans="3:3" ht="15" x14ac:dyDescent="0.2">
      <c r="C39" s="75"/>
    </row>
  </sheetData>
  <protectedRanges>
    <protectedRange password="D51F" sqref="H12" name="Rango1_1_1_1_3"/>
  </protectedRanges>
  <mergeCells count="35">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 ref="E3:E4"/>
    <mergeCell ref="V3:V4"/>
    <mergeCell ref="F3:F4"/>
    <mergeCell ref="G3:I3"/>
    <mergeCell ref="S3:S4"/>
    <mergeCell ref="T3:T4"/>
    <mergeCell ref="U3:U4"/>
    <mergeCell ref="O3:O4"/>
    <mergeCell ref="P3:P4"/>
    <mergeCell ref="Q3:Q4"/>
    <mergeCell ref="R3:R4"/>
    <mergeCell ref="AB3:AB4"/>
    <mergeCell ref="Y3:Y4"/>
    <mergeCell ref="W3:W4"/>
    <mergeCell ref="J3:J4"/>
    <mergeCell ref="K3:K4"/>
    <mergeCell ref="L3:L4"/>
    <mergeCell ref="M3:M4"/>
    <mergeCell ref="N3:N4"/>
  </mergeCells>
  <dataValidations count="4">
    <dataValidation type="date" allowBlank="1" showInputMessage="1" showErrorMessage="1" sqref="T9:T13 V27:V29 Y27:Y29 AH27:AH29 T27:T29">
      <formula1>1</formula1>
      <formula2>402133</formula2>
    </dataValidation>
    <dataValidation type="textLength" allowBlank="1" showInputMessage="1" showErrorMessage="1" sqref="Q14 Q32 Q27:Q30">
      <formula1>0</formula1>
      <formula2>50</formula2>
    </dataValidation>
    <dataValidation type="whole" allowBlank="1" showInputMessage="1" showErrorMessage="1" sqref="F32 AA27:AA30 F27:F30">
      <formula1>0</formula1>
      <formula2>9.99999999999999E+31</formula2>
    </dataValidation>
    <dataValidation type="textLength" allowBlank="1" showInputMessage="1" showErrorMessage="1" sqref="G32 G27:G30">
      <formula1>0</formula1>
      <formula2>100</formula2>
    </dataValidation>
  </dataValidations>
  <hyperlinks>
    <hyperlink ref="Q27" r:id="rId1"/>
    <hyperlink ref="Q28" r:id="rId2"/>
    <hyperlink ref="Q29" r:id="rId3"/>
    <hyperlink ref="Q30" r:id="rId4"/>
  </hyperlink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5"/>
  <headerFooter alignWithMargins="0">
    <oddFooter>&amp;C&amp;P</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PRESTAC SERVIC 2016</vt:lpstr>
      <vt:lpstr>'CONTRATOS PRESTAC SERVIC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2016-08-18T19:07:59Z</dcterms:modified>
</cp:coreProperties>
</file>